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56" windowHeight="9456" activeTab="0"/>
  </bookViews>
  <sheets>
    <sheet name="拟录公示名单" sheetId="1" r:id="rId1"/>
  </sheets>
  <externalReferences>
    <externalReference r:id="rId4"/>
  </externalReferences>
  <definedNames>
    <definedName name="_xlnm.Print_Area" localSheetId="0">'拟录公示名单'!$A$1:$K$185</definedName>
    <definedName name="_xlnm.Print_Titles" localSheetId="0">'拟录公示名单'!$1:$1</definedName>
  </definedNames>
  <calcPr fullCalcOnLoad="1"/>
</workbook>
</file>

<file path=xl/sharedStrings.xml><?xml version="1.0" encoding="utf-8"?>
<sst xmlns="http://schemas.openxmlformats.org/spreadsheetml/2006/main" count="872" uniqueCount="240">
  <si>
    <t>招聘岗位：农村中学 初中语文（特岗）</t>
  </si>
  <si>
    <t>招聘人数：3人</t>
  </si>
  <si>
    <t>序号</t>
  </si>
  <si>
    <t>姓名</t>
  </si>
  <si>
    <t>准考证号</t>
  </si>
  <si>
    <t>抽签
序号</t>
  </si>
  <si>
    <t>笔试成绩</t>
  </si>
  <si>
    <t>面试
成绩</t>
  </si>
  <si>
    <t>总成绩</t>
  </si>
  <si>
    <t>名次</t>
  </si>
  <si>
    <t>体检
结果</t>
  </si>
  <si>
    <t>备注</t>
  </si>
  <si>
    <t>综合
知识</t>
  </si>
  <si>
    <t>专业
成绩</t>
  </si>
  <si>
    <t>周雯婷</t>
  </si>
  <si>
    <t>136250309503</t>
  </si>
  <si>
    <t>2</t>
  </si>
  <si>
    <t>合格</t>
  </si>
  <si>
    <t>拟录</t>
  </si>
  <si>
    <t>李燕飞</t>
  </si>
  <si>
    <t>136250309506</t>
  </si>
  <si>
    <t>3</t>
  </si>
  <si>
    <t>陈小莲</t>
  </si>
  <si>
    <t>136250309507</t>
  </si>
  <si>
    <t>1</t>
  </si>
  <si>
    <t>招聘岗位：崇仁二中 高中语文</t>
  </si>
  <si>
    <t>招聘人数：2人</t>
  </si>
  <si>
    <t>肖莉芳</t>
  </si>
  <si>
    <t>136250303514</t>
  </si>
  <si>
    <t>余晓雪</t>
  </si>
  <si>
    <t>136250303618</t>
  </si>
  <si>
    <t>招聘岗位：农村小学 小学语文</t>
  </si>
  <si>
    <t>招聘人数：3人</t>
  </si>
  <si>
    <t>陈志萍</t>
  </si>
  <si>
    <t>136011701917</t>
  </si>
  <si>
    <t>6</t>
  </si>
  <si>
    <t>合格</t>
  </si>
  <si>
    <t>拟录</t>
  </si>
  <si>
    <t>尧雅慧</t>
  </si>
  <si>
    <t>136250202901</t>
  </si>
  <si>
    <t>8</t>
  </si>
  <si>
    <t>祝敏君</t>
  </si>
  <si>
    <t>136250202809</t>
  </si>
  <si>
    <t>19</t>
  </si>
  <si>
    <t>招聘岗位：农村小学 小学语文(特岗)</t>
  </si>
  <si>
    <t>招聘人数：4人</t>
  </si>
  <si>
    <t>体检
结果</t>
  </si>
  <si>
    <t>丁  玲</t>
  </si>
  <si>
    <t>136250306513</t>
  </si>
  <si>
    <t>3</t>
  </si>
  <si>
    <t>陈  羊</t>
  </si>
  <si>
    <t>136250306612</t>
  </si>
  <si>
    <t>2</t>
  </si>
  <si>
    <t>罗  唏</t>
  </si>
  <si>
    <t>136250306209</t>
  </si>
  <si>
    <t>13</t>
  </si>
  <si>
    <t>吴  瑶</t>
  </si>
  <si>
    <t>136250305906</t>
  </si>
  <si>
    <t>4</t>
  </si>
  <si>
    <t>招聘岗位：崇仁二中 高中心理健康</t>
  </si>
  <si>
    <t>招聘人数：1人</t>
  </si>
  <si>
    <t>陈佳佳</t>
  </si>
  <si>
    <t>136250305801</t>
  </si>
  <si>
    <t>招聘岗位：特殊教育学校 小学语文</t>
  </si>
  <si>
    <t>招聘人数：3人</t>
  </si>
  <si>
    <t>刘静雯</t>
  </si>
  <si>
    <t>136250201820</t>
  </si>
  <si>
    <t>7</t>
  </si>
  <si>
    <t>邱  欢</t>
  </si>
  <si>
    <t>136240603108</t>
  </si>
  <si>
    <t>杜佳慧</t>
  </si>
  <si>
    <t>136250200922</t>
  </si>
  <si>
    <t>招聘岗位：崇仁一中 高中英语</t>
  </si>
  <si>
    <t>邹燕博</t>
  </si>
  <si>
    <t>136250304318</t>
  </si>
  <si>
    <t>招聘岗位：县城小学 小学英语</t>
  </si>
  <si>
    <t>罗西子</t>
  </si>
  <si>
    <t>136250206609</t>
  </si>
  <si>
    <t>5</t>
  </si>
  <si>
    <t>黄梦忆</t>
  </si>
  <si>
    <t>136250205805</t>
  </si>
  <si>
    <r>
      <t>1</t>
    </r>
    <r>
      <rPr>
        <sz val="12"/>
        <rFont val="宋体"/>
        <family val="0"/>
      </rPr>
      <t>3</t>
    </r>
  </si>
  <si>
    <t>陈小芳</t>
  </si>
  <si>
    <t>136017001705</t>
  </si>
  <si>
    <t>6</t>
  </si>
  <si>
    <t>招聘岗位：农村小学 小学英语</t>
  </si>
  <si>
    <t>李  晨</t>
  </si>
  <si>
    <t>136250206520</t>
  </si>
  <si>
    <r>
      <t>1</t>
    </r>
    <r>
      <rPr>
        <sz val="12"/>
        <rFont val="宋体"/>
        <family val="0"/>
      </rPr>
      <t>4</t>
    </r>
  </si>
  <si>
    <t>戴  停</t>
  </si>
  <si>
    <t>136250206620</t>
  </si>
  <si>
    <t>陈  惜</t>
  </si>
  <si>
    <t>136250205903</t>
  </si>
  <si>
    <t>招聘岗位：农村小学 小学英语(特岗)</t>
  </si>
  <si>
    <t>招聘人数：2人</t>
  </si>
  <si>
    <t>祝  帆</t>
  </si>
  <si>
    <t>136250308322</t>
  </si>
  <si>
    <t>9</t>
  </si>
  <si>
    <t>陈红萍</t>
  </si>
  <si>
    <t>136250308403</t>
  </si>
  <si>
    <r>
      <t>2</t>
    </r>
    <r>
      <rPr>
        <sz val="12"/>
        <rFont val="宋体"/>
        <family val="0"/>
      </rPr>
      <t>1</t>
    </r>
  </si>
  <si>
    <t>招聘岗位：崇仁一中 高中技术（通用技术、信息技术）</t>
  </si>
  <si>
    <t>招聘人数：1人</t>
  </si>
  <si>
    <t>刘绚霞</t>
  </si>
  <si>
    <t>136012104121</t>
  </si>
  <si>
    <t>招聘岗位：农村小学 小学信息技术(特岗)</t>
  </si>
  <si>
    <t>周  萌</t>
  </si>
  <si>
    <t>136250309404</t>
  </si>
  <si>
    <t>何  莹</t>
  </si>
  <si>
    <t>136250309401</t>
  </si>
  <si>
    <t>刘俊丹</t>
  </si>
  <si>
    <t>136250309408</t>
  </si>
  <si>
    <t>招聘岗位：县城中学 高中历史</t>
  </si>
  <si>
    <t>刘梦瑶</t>
  </si>
  <si>
    <t>136250304507</t>
  </si>
  <si>
    <t>招聘岗位：县城中学 初中历史</t>
  </si>
  <si>
    <t>黄小朵</t>
  </si>
  <si>
    <t>136230604813</t>
  </si>
  <si>
    <t>招聘岗位：农村中学 初中历史(特岗)</t>
  </si>
  <si>
    <t>桂娇平</t>
  </si>
  <si>
    <t>136250309802</t>
  </si>
  <si>
    <t>万  芳</t>
  </si>
  <si>
    <t>136250309801</t>
  </si>
  <si>
    <t>招聘岗位：崇仁二中 高中思想政治</t>
  </si>
  <si>
    <t>何  晴</t>
  </si>
  <si>
    <t>136210104013</t>
  </si>
  <si>
    <t>招聘岗位：县城中学 高中地理</t>
  </si>
  <si>
    <t>祝圆梦</t>
  </si>
  <si>
    <t>136250304611</t>
  </si>
  <si>
    <t>魏雪莲</t>
  </si>
  <si>
    <t>136019201412</t>
  </si>
  <si>
    <t>招聘岗位：县城小学 小学体育</t>
  </si>
  <si>
    <t>邓志坚</t>
  </si>
  <si>
    <t>136018102825</t>
  </si>
  <si>
    <t>曾  超</t>
  </si>
  <si>
    <t>136018103615</t>
  </si>
  <si>
    <t>8</t>
  </si>
  <si>
    <t>廖春香</t>
  </si>
  <si>
    <t>136018102521</t>
  </si>
  <si>
    <t>7</t>
  </si>
  <si>
    <t>招聘岗位：农村小学 小学体育</t>
  </si>
  <si>
    <t>王  宁</t>
  </si>
  <si>
    <t>136250208101</t>
  </si>
  <si>
    <t>招聘岗位：农村小学 小学体育（特岗）</t>
  </si>
  <si>
    <t>过  甜</t>
  </si>
  <si>
    <t>136250309303</t>
  </si>
  <si>
    <t>招聘岗位：农村中学 初中体育（特岗）</t>
  </si>
  <si>
    <t>章震东</t>
  </si>
  <si>
    <t>136250310201</t>
  </si>
  <si>
    <t>招聘岗位：县城小学 小学美术</t>
  </si>
  <si>
    <t>刘俊青</t>
  </si>
  <si>
    <t>136250207703</t>
  </si>
  <si>
    <r>
      <t>1</t>
    </r>
    <r>
      <rPr>
        <sz val="12"/>
        <rFont val="宋体"/>
        <family val="0"/>
      </rPr>
      <t>4</t>
    </r>
  </si>
  <si>
    <t>饶亚萍</t>
  </si>
  <si>
    <t>136250207603</t>
  </si>
  <si>
    <r>
      <t>1</t>
    </r>
    <r>
      <rPr>
        <sz val="12"/>
        <rFont val="宋体"/>
        <family val="0"/>
      </rPr>
      <t>0</t>
    </r>
  </si>
  <si>
    <t>花  璐</t>
  </si>
  <si>
    <t>136250207510</t>
  </si>
  <si>
    <t>9</t>
  </si>
  <si>
    <t>招聘岗位：农村小学 小学美术</t>
  </si>
  <si>
    <t>钟雪晏</t>
  </si>
  <si>
    <t>136250207408</t>
  </si>
  <si>
    <t>4</t>
  </si>
  <si>
    <t>周雨柔</t>
  </si>
  <si>
    <t>136250207815</t>
  </si>
  <si>
    <t>招聘岗位：农村小学 小学美术（特岗）</t>
  </si>
  <si>
    <t>周梦真</t>
  </si>
  <si>
    <t>136250308821</t>
  </si>
  <si>
    <t>5</t>
  </si>
  <si>
    <t>罗  成</t>
  </si>
  <si>
    <t>136250309004</t>
  </si>
  <si>
    <r>
      <t>1</t>
    </r>
    <r>
      <rPr>
        <sz val="12"/>
        <rFont val="宋体"/>
        <family val="0"/>
      </rPr>
      <t>1</t>
    </r>
  </si>
  <si>
    <t>37.5</t>
  </si>
  <si>
    <t>46.5</t>
  </si>
  <si>
    <t>招聘岗位：崇仁二中 高中化学</t>
  </si>
  <si>
    <t>袁秋香</t>
  </si>
  <si>
    <t>136250304906</t>
  </si>
  <si>
    <t>自动放弃</t>
  </si>
  <si>
    <t>李  婷</t>
  </si>
  <si>
    <t>136250304807</t>
  </si>
  <si>
    <t>递补，拟录</t>
  </si>
  <si>
    <t>招聘岗位：崇仁二中 高中生物</t>
  </si>
  <si>
    <t>周早华</t>
  </si>
  <si>
    <t>136250305107</t>
  </si>
  <si>
    <t>戴琳芳</t>
  </si>
  <si>
    <t>136250305101</t>
  </si>
  <si>
    <t>招聘岗位：宝水实验学校 初中生物</t>
  </si>
  <si>
    <t>邱艳红</t>
  </si>
  <si>
    <t>136017601620</t>
  </si>
  <si>
    <t>招聘岗位：崇仁三中 初中物理</t>
  </si>
  <si>
    <t>张庭高</t>
  </si>
  <si>
    <t>136250302218</t>
  </si>
  <si>
    <t>招聘岗位：崇仁二中 高中数学</t>
  </si>
  <si>
    <t>杨  莉</t>
  </si>
  <si>
    <t>136250303718</t>
  </si>
  <si>
    <t>招聘岗位：农村中学 初中数学（特岗）</t>
  </si>
  <si>
    <t>陈圆圆</t>
  </si>
  <si>
    <t>136250309617</t>
  </si>
  <si>
    <t>吴琳月</t>
  </si>
  <si>
    <t>136250309605</t>
  </si>
  <si>
    <t>招聘岗位：农村小学 小学数学</t>
  </si>
  <si>
    <t>周武娟</t>
  </si>
  <si>
    <t>136250204305</t>
  </si>
  <si>
    <t>邹  韵</t>
  </si>
  <si>
    <t>136250203502</t>
  </si>
  <si>
    <t>陈  梁</t>
  </si>
  <si>
    <t>136250205305</t>
  </si>
  <si>
    <t>招聘岗位：农村小学 小学数学(特岗)</t>
  </si>
  <si>
    <t>招聘人数：4人</t>
  </si>
  <si>
    <t>欧阳丽丽</t>
  </si>
  <si>
    <t>136250307619</t>
  </si>
  <si>
    <t>朱梦妮</t>
  </si>
  <si>
    <t>136250307622</t>
  </si>
  <si>
    <t>许燕春</t>
  </si>
  <si>
    <t>136250307823</t>
  </si>
  <si>
    <r>
      <t>1</t>
    </r>
    <r>
      <rPr>
        <sz val="12"/>
        <rFont val="宋体"/>
        <family val="0"/>
      </rPr>
      <t>8</t>
    </r>
  </si>
  <si>
    <t>薛思丽</t>
  </si>
  <si>
    <t>136250307506</t>
  </si>
  <si>
    <r>
      <t>1</t>
    </r>
    <r>
      <rPr>
        <sz val="12"/>
        <rFont val="宋体"/>
        <family val="0"/>
      </rPr>
      <t>6</t>
    </r>
  </si>
  <si>
    <t>招聘岗位：县城小学 小学音乐</t>
  </si>
  <si>
    <t>刘  维</t>
  </si>
  <si>
    <t>136250207013</t>
  </si>
  <si>
    <t>唐莹莹</t>
  </si>
  <si>
    <t>136250207101</t>
  </si>
  <si>
    <t>招聘岗位：农村小学 小学音乐</t>
  </si>
  <si>
    <t>元小康</t>
  </si>
  <si>
    <t>136018101913</t>
  </si>
  <si>
    <t>方  蕾</t>
  </si>
  <si>
    <t>136250207128</t>
  </si>
  <si>
    <t>招聘岗位：崇仁县幼儿园 幼儿教师（男）</t>
  </si>
  <si>
    <t>钟  晶</t>
  </si>
  <si>
    <t>336010301819</t>
  </si>
  <si>
    <t>卢贝特</t>
  </si>
  <si>
    <t>336250601219</t>
  </si>
  <si>
    <t>招聘岗位：崇仁县幼儿园 幼儿教师（女）</t>
  </si>
  <si>
    <t>黄侃睿</t>
  </si>
  <si>
    <t>336250600217</t>
  </si>
  <si>
    <t>熊  静</t>
  </si>
  <si>
    <t>336250602107</t>
  </si>
  <si>
    <t>崇仁县2018年中小学教师招聘体检结果及拟录对象公示名单
（公示时间：2018年8月24日至8月30日）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</si>
</sst>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0"/>
      <name val="方正小标宋简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9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7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1" xfId="40" applyFont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33" borderId="14" xfId="0" applyNumberFormat="1" applyFont="1" applyFill="1" applyBorder="1" applyAlignment="1">
      <alignment horizontal="center" vertical="center"/>
    </xf>
    <xf numFmtId="177" fontId="24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2" fillId="0" borderId="13" xfId="40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22" fillId="0" borderId="0" xfId="40" applyFont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33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33" borderId="15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=&#20154;&#20107;&#32929;&#25991;&#20214;=\=%201.%20&#26032;&#25991;&#20214;&#22841;\&#8212;%203.%20&#25945;&#24072;&#38431;&#20237;&#24314;&#35774;&#65288;&#25945;&#24072;&#35843;&#21160;&#12289;&#20511;&#35843;&#12289;&#32844;&#21153;&#20219;&#20813;&#12289;&#26657;&#38271;&#25945;&#24072;&#20132;&#27969;&#12289;&#32771;&#26680;&#31561;&#65289;\&#8212;%202.%20&#25945;&#24072;&#25307;&#32856;\=%202018&#24180;&#25945;&#24072;&#25307;&#32856;&#24037;&#20316;\=%20&#20844;&#24320;&#25307;&#32856;&#12289;&#29305;&#23703;&#35745;&#21010;&#38754;&#35797;&#24037;&#20316;\3.%20&#38754;&#35797;&#38454;&#27573;\2.%20&#38754;&#35797;&#21518;\&#23815;&#20161;&#21439;2018&#24180;&#20013;&#23567;&#23398;&#25945;&#24072;&#25307;&#32856;&#23545;&#35937;&#31508;&#35797;&#12289;&#38754;&#35797;&#25104;&#32489;&#27719;&#24635;&#34920;&#65288;&#25171;&#21360;&#2999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登分表"/>
      <sheetName val="面试登分表（打印版）"/>
      <sheetName val="汇总"/>
      <sheetName val="面试登分表(公示表)"/>
      <sheetName val="面试登分表(拟体检公示名单)"/>
      <sheetName val="面试登分表(拟录公示名单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view="pageBreakPreview" zoomScale="80" zoomScaleSheetLayoutView="80" zoomScalePageLayoutView="0" workbookViewId="0" topLeftCell="A1">
      <selection activeCell="R17" sqref="R17"/>
    </sheetView>
  </sheetViews>
  <sheetFormatPr defaultColWidth="9.00390625" defaultRowHeight="14.25"/>
  <cols>
    <col min="1" max="1" width="5.125" style="0" customWidth="1"/>
    <col min="2" max="2" width="8.125" style="0" customWidth="1"/>
    <col min="3" max="3" width="12.625" style="0" customWidth="1"/>
    <col min="4" max="4" width="4.875" style="46" customWidth="1"/>
    <col min="5" max="6" width="7.375" style="0" customWidth="1"/>
    <col min="7" max="7" width="7.75390625" style="0" customWidth="1"/>
    <col min="8" max="8" width="8.375" style="47" customWidth="1"/>
    <col min="9" max="9" width="4.75390625" style="0" customWidth="1"/>
    <col min="10" max="10" width="5.25390625" style="0" customWidth="1"/>
    <col min="11" max="11" width="10.25390625" style="48" customWidth="1"/>
  </cols>
  <sheetData>
    <row r="1" spans="1:11" ht="39" customHeight="1">
      <c r="A1" s="1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5" customFormat="1" ht="21.75" customHeight="1">
      <c r="A2" s="3" t="s">
        <v>0</v>
      </c>
      <c r="B2" s="3"/>
      <c r="C2" s="3"/>
      <c r="D2" s="3"/>
      <c r="E2" s="3"/>
      <c r="F2" s="3"/>
      <c r="G2" s="4" t="s">
        <v>1</v>
      </c>
      <c r="H2" s="4"/>
      <c r="I2" s="4"/>
      <c r="J2" s="4"/>
      <c r="K2" s="4"/>
    </row>
    <row r="3" spans="1:11" s="5" customFormat="1" ht="16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/>
      <c r="G3" s="6" t="s">
        <v>7</v>
      </c>
      <c r="H3" s="8" t="s">
        <v>8</v>
      </c>
      <c r="I3" s="6" t="s">
        <v>9</v>
      </c>
      <c r="J3" s="8" t="s">
        <v>10</v>
      </c>
      <c r="K3" s="9" t="s">
        <v>11</v>
      </c>
    </row>
    <row r="4" spans="1:11" s="5" customFormat="1" ht="27.75" customHeight="1">
      <c r="A4" s="6"/>
      <c r="B4" s="6"/>
      <c r="C4" s="6"/>
      <c r="D4" s="7"/>
      <c r="E4" s="10" t="s">
        <v>12</v>
      </c>
      <c r="F4" s="10" t="s">
        <v>13</v>
      </c>
      <c r="G4" s="6"/>
      <c r="H4" s="11"/>
      <c r="I4" s="6"/>
      <c r="J4" s="11"/>
      <c r="K4" s="9"/>
    </row>
    <row r="5" spans="1:11" s="5" customFormat="1" ht="21" customHeight="1">
      <c r="A5" s="12">
        <v>1</v>
      </c>
      <c r="B5" s="13" t="s">
        <v>14</v>
      </c>
      <c r="C5" s="14" t="s">
        <v>15</v>
      </c>
      <c r="D5" s="15" t="s">
        <v>16</v>
      </c>
      <c r="E5" s="16">
        <v>52.5</v>
      </c>
      <c r="F5" s="16">
        <v>51.5</v>
      </c>
      <c r="G5" s="17">
        <v>82.3</v>
      </c>
      <c r="H5" s="18">
        <f>(E5+F5)*(50/200)+G5*(50/100)</f>
        <v>67.15</v>
      </c>
      <c r="I5" s="19">
        <f>RANK(H5,$H$5:$H$7)</f>
        <v>1</v>
      </c>
      <c r="J5" s="20" t="s">
        <v>17</v>
      </c>
      <c r="K5" s="21" t="s">
        <v>18</v>
      </c>
    </row>
    <row r="6" spans="1:11" s="5" customFormat="1" ht="21" customHeight="1">
      <c r="A6" s="12">
        <v>2</v>
      </c>
      <c r="B6" s="13" t="s">
        <v>19</v>
      </c>
      <c r="C6" s="14" t="s">
        <v>20</v>
      </c>
      <c r="D6" s="15" t="s">
        <v>21</v>
      </c>
      <c r="E6" s="16">
        <v>49.5</v>
      </c>
      <c r="F6" s="16">
        <v>49</v>
      </c>
      <c r="G6" s="17">
        <v>84</v>
      </c>
      <c r="H6" s="18">
        <f>(E6+F6)*(50/200)+G6*(50/100)</f>
        <v>66.625</v>
      </c>
      <c r="I6" s="19">
        <f>RANK(H6,$H$5:$H$7)</f>
        <v>2</v>
      </c>
      <c r="J6" s="20" t="s">
        <v>17</v>
      </c>
      <c r="K6" s="21" t="s">
        <v>18</v>
      </c>
    </row>
    <row r="7" spans="1:11" ht="21" customHeight="1">
      <c r="A7" s="22">
        <v>3</v>
      </c>
      <c r="B7" s="23" t="s">
        <v>22</v>
      </c>
      <c r="C7" s="24" t="s">
        <v>23</v>
      </c>
      <c r="D7" s="25" t="s">
        <v>24</v>
      </c>
      <c r="E7" s="16">
        <v>40.5</v>
      </c>
      <c r="F7" s="16">
        <v>53</v>
      </c>
      <c r="G7" s="17">
        <v>82.04</v>
      </c>
      <c r="H7" s="18">
        <f>(E7+F7)*(50/200)+G7*(50/100)</f>
        <v>64.39500000000001</v>
      </c>
      <c r="I7" s="19">
        <f>RANK(H7,$H$5:$H$7)</f>
        <v>3</v>
      </c>
      <c r="J7" s="20" t="s">
        <v>17</v>
      </c>
      <c r="K7" s="21" t="s">
        <v>18</v>
      </c>
    </row>
    <row r="8" spans="1:11" s="5" customFormat="1" ht="21.75" customHeight="1">
      <c r="A8" s="3" t="s">
        <v>25</v>
      </c>
      <c r="B8" s="3"/>
      <c r="C8" s="3"/>
      <c r="D8" s="3"/>
      <c r="E8" s="3"/>
      <c r="F8" s="3"/>
      <c r="G8" s="4" t="s">
        <v>26</v>
      </c>
      <c r="H8" s="4"/>
      <c r="I8" s="4"/>
      <c r="J8" s="4"/>
      <c r="K8" s="4"/>
    </row>
    <row r="9" spans="1:11" s="5" customFormat="1" ht="16.5" customHeight="1">
      <c r="A9" s="6" t="s">
        <v>2</v>
      </c>
      <c r="B9" s="6" t="s">
        <v>3</v>
      </c>
      <c r="C9" s="6" t="s">
        <v>4</v>
      </c>
      <c r="D9" s="7" t="s">
        <v>5</v>
      </c>
      <c r="E9" s="6" t="s">
        <v>6</v>
      </c>
      <c r="F9" s="6"/>
      <c r="G9" s="6" t="s">
        <v>7</v>
      </c>
      <c r="H9" s="8" t="s">
        <v>8</v>
      </c>
      <c r="I9" s="6" t="s">
        <v>9</v>
      </c>
      <c r="J9" s="8" t="s">
        <v>10</v>
      </c>
      <c r="K9" s="9" t="s">
        <v>11</v>
      </c>
    </row>
    <row r="10" spans="1:11" s="5" customFormat="1" ht="27.75" customHeight="1">
      <c r="A10" s="6"/>
      <c r="B10" s="6"/>
      <c r="C10" s="6"/>
      <c r="D10" s="7"/>
      <c r="E10" s="10" t="s">
        <v>12</v>
      </c>
      <c r="F10" s="10" t="s">
        <v>13</v>
      </c>
      <c r="G10" s="6"/>
      <c r="H10" s="11"/>
      <c r="I10" s="6"/>
      <c r="J10" s="11"/>
      <c r="K10" s="9"/>
    </row>
    <row r="11" spans="1:11" s="5" customFormat="1" ht="21" customHeight="1">
      <c r="A11" s="12">
        <v>1</v>
      </c>
      <c r="B11" s="13" t="s">
        <v>27</v>
      </c>
      <c r="C11" s="14" t="s">
        <v>28</v>
      </c>
      <c r="D11" s="26" t="s">
        <v>24</v>
      </c>
      <c r="E11" s="16">
        <v>70.5</v>
      </c>
      <c r="F11" s="16">
        <v>64.5</v>
      </c>
      <c r="G11" s="17">
        <v>82.54</v>
      </c>
      <c r="H11" s="18">
        <f>(E11+F11)*(50/200)+G11*(50/100)</f>
        <v>75.02000000000001</v>
      </c>
      <c r="I11" s="19">
        <f>RANK(H11,$H$11:$H$12)</f>
        <v>1</v>
      </c>
      <c r="J11" s="20" t="s">
        <v>17</v>
      </c>
      <c r="K11" s="21" t="s">
        <v>18</v>
      </c>
    </row>
    <row r="12" spans="1:11" s="5" customFormat="1" ht="21" customHeight="1">
      <c r="A12" s="12">
        <v>2</v>
      </c>
      <c r="B12" s="13" t="s">
        <v>29</v>
      </c>
      <c r="C12" s="14" t="s">
        <v>30</v>
      </c>
      <c r="D12" s="26" t="s">
        <v>21</v>
      </c>
      <c r="E12" s="16">
        <v>59.5</v>
      </c>
      <c r="F12" s="16">
        <v>69</v>
      </c>
      <c r="G12" s="17">
        <v>85.68</v>
      </c>
      <c r="H12" s="18">
        <f>(E12+F12)*(50/200)+G12*(50/100)</f>
        <v>74.965</v>
      </c>
      <c r="I12" s="19">
        <f>RANK(H12,$H$11:$H$12)</f>
        <v>2</v>
      </c>
      <c r="J12" s="20" t="s">
        <v>17</v>
      </c>
      <c r="K12" s="21" t="s">
        <v>18</v>
      </c>
    </row>
    <row r="13" spans="1:11" s="5" customFormat="1" ht="21.75" customHeight="1">
      <c r="A13" s="3" t="s">
        <v>31</v>
      </c>
      <c r="B13" s="3"/>
      <c r="C13" s="3"/>
      <c r="D13" s="3"/>
      <c r="E13" s="3"/>
      <c r="F13" s="3"/>
      <c r="G13" s="4" t="s">
        <v>32</v>
      </c>
      <c r="H13" s="4"/>
      <c r="I13" s="4"/>
      <c r="J13" s="4"/>
      <c r="K13" s="4"/>
    </row>
    <row r="14" spans="1:11" s="5" customFormat="1" ht="16.5" customHeight="1">
      <c r="A14" s="6" t="s">
        <v>2</v>
      </c>
      <c r="B14" s="6" t="s">
        <v>3</v>
      </c>
      <c r="C14" s="6" t="s">
        <v>4</v>
      </c>
      <c r="D14" s="7" t="s">
        <v>5</v>
      </c>
      <c r="E14" s="6" t="s">
        <v>6</v>
      </c>
      <c r="F14" s="6"/>
      <c r="G14" s="6" t="s">
        <v>7</v>
      </c>
      <c r="H14" s="8" t="s">
        <v>8</v>
      </c>
      <c r="I14" s="6" t="s">
        <v>9</v>
      </c>
      <c r="J14" s="8" t="s">
        <v>10</v>
      </c>
      <c r="K14" s="9" t="s">
        <v>11</v>
      </c>
    </row>
    <row r="15" spans="1:11" s="5" customFormat="1" ht="27.75" customHeight="1">
      <c r="A15" s="6"/>
      <c r="B15" s="6"/>
      <c r="C15" s="6"/>
      <c r="D15" s="7"/>
      <c r="E15" s="10" t="s">
        <v>12</v>
      </c>
      <c r="F15" s="10" t="s">
        <v>13</v>
      </c>
      <c r="G15" s="6"/>
      <c r="H15" s="11"/>
      <c r="I15" s="6"/>
      <c r="J15" s="11"/>
      <c r="K15" s="9"/>
    </row>
    <row r="16" spans="1:11" s="5" customFormat="1" ht="21" customHeight="1">
      <c r="A16" s="12">
        <v>1</v>
      </c>
      <c r="B16" s="13" t="s">
        <v>33</v>
      </c>
      <c r="C16" s="14" t="s">
        <v>34</v>
      </c>
      <c r="D16" s="26" t="s">
        <v>35</v>
      </c>
      <c r="E16" s="16">
        <v>89</v>
      </c>
      <c r="F16" s="16">
        <v>66</v>
      </c>
      <c r="G16" s="17">
        <v>84.84</v>
      </c>
      <c r="H16" s="18">
        <f aca="true" t="shared" si="0" ref="H16:H25">(E16+F16)*(50/200)+G16*(50/100)</f>
        <v>81.17</v>
      </c>
      <c r="I16" s="19">
        <f>RANK(H16,$H$16:$H$18)</f>
        <v>1</v>
      </c>
      <c r="J16" s="20" t="s">
        <v>36</v>
      </c>
      <c r="K16" s="21" t="s">
        <v>37</v>
      </c>
    </row>
    <row r="17" spans="1:11" s="5" customFormat="1" ht="21" customHeight="1">
      <c r="A17" s="12">
        <v>2</v>
      </c>
      <c r="B17" s="13" t="s">
        <v>38</v>
      </c>
      <c r="C17" s="14" t="s">
        <v>39</v>
      </c>
      <c r="D17" s="26" t="s">
        <v>40</v>
      </c>
      <c r="E17" s="16">
        <v>83.5</v>
      </c>
      <c r="F17" s="16">
        <v>59</v>
      </c>
      <c r="G17" s="17">
        <v>85.5</v>
      </c>
      <c r="H17" s="18">
        <f t="shared" si="0"/>
        <v>78.375</v>
      </c>
      <c r="I17" s="19">
        <f>RANK(H17,$H$16:$H$18)</f>
        <v>2</v>
      </c>
      <c r="J17" s="20" t="s">
        <v>36</v>
      </c>
      <c r="K17" s="21" t="s">
        <v>37</v>
      </c>
    </row>
    <row r="18" spans="1:11" s="5" customFormat="1" ht="21" customHeight="1">
      <c r="A18" s="12">
        <v>3</v>
      </c>
      <c r="B18" s="13" t="s">
        <v>41</v>
      </c>
      <c r="C18" s="14" t="s">
        <v>42</v>
      </c>
      <c r="D18" s="26" t="s">
        <v>43</v>
      </c>
      <c r="E18" s="16">
        <v>78.5</v>
      </c>
      <c r="F18" s="16">
        <v>55.5</v>
      </c>
      <c r="G18" s="17">
        <v>85.36</v>
      </c>
      <c r="H18" s="18">
        <f t="shared" si="0"/>
        <v>76.18</v>
      </c>
      <c r="I18" s="19">
        <f>RANK(H18,$H$16:$H$18)</f>
        <v>3</v>
      </c>
      <c r="J18" s="20" t="s">
        <v>36</v>
      </c>
      <c r="K18" s="21" t="s">
        <v>37</v>
      </c>
    </row>
    <row r="19" spans="1:11" s="5" customFormat="1" ht="21.75" customHeight="1">
      <c r="A19" s="3" t="s">
        <v>44</v>
      </c>
      <c r="B19" s="3"/>
      <c r="C19" s="3"/>
      <c r="D19" s="3"/>
      <c r="E19" s="3"/>
      <c r="F19" s="3"/>
      <c r="G19" s="4" t="s">
        <v>45</v>
      </c>
      <c r="H19" s="4"/>
      <c r="I19" s="4"/>
      <c r="J19" s="4"/>
      <c r="K19" s="4"/>
    </row>
    <row r="20" spans="1:11" s="5" customFormat="1" ht="16.5" customHeight="1">
      <c r="A20" s="6" t="s">
        <v>2</v>
      </c>
      <c r="B20" s="6" t="s">
        <v>3</v>
      </c>
      <c r="C20" s="6" t="s">
        <v>4</v>
      </c>
      <c r="D20" s="7" t="s">
        <v>5</v>
      </c>
      <c r="E20" s="6" t="s">
        <v>6</v>
      </c>
      <c r="F20" s="6"/>
      <c r="G20" s="6" t="s">
        <v>7</v>
      </c>
      <c r="H20" s="8" t="s">
        <v>8</v>
      </c>
      <c r="I20" s="6" t="s">
        <v>9</v>
      </c>
      <c r="J20" s="8" t="s">
        <v>46</v>
      </c>
      <c r="K20" s="9" t="s">
        <v>11</v>
      </c>
    </row>
    <row r="21" spans="1:11" s="5" customFormat="1" ht="27.75" customHeight="1">
      <c r="A21" s="6"/>
      <c r="B21" s="6"/>
      <c r="C21" s="6"/>
      <c r="D21" s="7"/>
      <c r="E21" s="10" t="s">
        <v>12</v>
      </c>
      <c r="F21" s="10" t="s">
        <v>13</v>
      </c>
      <c r="G21" s="6"/>
      <c r="H21" s="11"/>
      <c r="I21" s="6"/>
      <c r="J21" s="11"/>
      <c r="K21" s="9"/>
    </row>
    <row r="22" spans="1:11" ht="21" customHeight="1">
      <c r="A22" s="12">
        <v>1</v>
      </c>
      <c r="B22" s="13" t="s">
        <v>47</v>
      </c>
      <c r="C22" s="14" t="s">
        <v>48</v>
      </c>
      <c r="D22" s="26" t="s">
        <v>49</v>
      </c>
      <c r="E22" s="16">
        <v>83</v>
      </c>
      <c r="F22" s="16">
        <v>63.5</v>
      </c>
      <c r="G22" s="17">
        <v>79.2</v>
      </c>
      <c r="H22" s="18">
        <f t="shared" si="0"/>
        <v>76.225</v>
      </c>
      <c r="I22" s="19">
        <f>RANK(H22,$H$22:$H$25)</f>
        <v>1</v>
      </c>
      <c r="J22" s="20" t="s">
        <v>36</v>
      </c>
      <c r="K22" s="21" t="s">
        <v>37</v>
      </c>
    </row>
    <row r="23" spans="1:11" ht="21" customHeight="1">
      <c r="A23" s="12">
        <v>2</v>
      </c>
      <c r="B23" s="13" t="s">
        <v>50</v>
      </c>
      <c r="C23" s="14" t="s">
        <v>51</v>
      </c>
      <c r="D23" s="26" t="s">
        <v>52</v>
      </c>
      <c r="E23" s="16">
        <v>73.5</v>
      </c>
      <c r="F23" s="16">
        <v>50</v>
      </c>
      <c r="G23" s="17">
        <v>84.8</v>
      </c>
      <c r="H23" s="18">
        <f t="shared" si="0"/>
        <v>73.275</v>
      </c>
      <c r="I23" s="19">
        <f>RANK(H23,$H$22:$H$25)</f>
        <v>2</v>
      </c>
      <c r="J23" s="20" t="s">
        <v>36</v>
      </c>
      <c r="K23" s="21" t="s">
        <v>37</v>
      </c>
    </row>
    <row r="24" spans="1:11" ht="21" customHeight="1">
      <c r="A24" s="12">
        <v>3</v>
      </c>
      <c r="B24" s="13" t="s">
        <v>53</v>
      </c>
      <c r="C24" s="14" t="s">
        <v>54</v>
      </c>
      <c r="D24" s="26" t="s">
        <v>55</v>
      </c>
      <c r="E24" s="16">
        <v>75.5</v>
      </c>
      <c r="F24" s="16">
        <v>47</v>
      </c>
      <c r="G24" s="17">
        <v>84.72</v>
      </c>
      <c r="H24" s="18">
        <f t="shared" si="0"/>
        <v>72.985</v>
      </c>
      <c r="I24" s="19">
        <f>RANK(H24,$H$22:$H$25)</f>
        <v>3</v>
      </c>
      <c r="J24" s="20" t="s">
        <v>36</v>
      </c>
      <c r="K24" s="21" t="s">
        <v>37</v>
      </c>
    </row>
    <row r="25" spans="1:11" ht="21" customHeight="1">
      <c r="A25" s="12">
        <v>4</v>
      </c>
      <c r="B25" s="13" t="s">
        <v>56</v>
      </c>
      <c r="C25" s="14" t="s">
        <v>57</v>
      </c>
      <c r="D25" s="26" t="s">
        <v>58</v>
      </c>
      <c r="E25" s="16">
        <v>64.5</v>
      </c>
      <c r="F25" s="16">
        <v>51.5</v>
      </c>
      <c r="G25" s="17">
        <v>87.64</v>
      </c>
      <c r="H25" s="18">
        <f t="shared" si="0"/>
        <v>72.82</v>
      </c>
      <c r="I25" s="19">
        <f>RANK(H25,$H$22:$H$25)</f>
        <v>4</v>
      </c>
      <c r="J25" s="20" t="s">
        <v>36</v>
      </c>
      <c r="K25" s="21" t="s">
        <v>37</v>
      </c>
    </row>
    <row r="26" spans="1:11" s="5" customFormat="1" ht="21" customHeight="1">
      <c r="A26" s="3" t="s">
        <v>59</v>
      </c>
      <c r="B26" s="3"/>
      <c r="C26" s="3"/>
      <c r="D26" s="3"/>
      <c r="E26" s="3"/>
      <c r="F26" s="3"/>
      <c r="G26" s="4" t="s">
        <v>60</v>
      </c>
      <c r="H26" s="4"/>
      <c r="I26" s="4"/>
      <c r="J26" s="4"/>
      <c r="K26" s="4"/>
    </row>
    <row r="27" spans="1:11" s="5" customFormat="1" ht="16.5" customHeight="1">
      <c r="A27" s="6" t="s">
        <v>2</v>
      </c>
      <c r="B27" s="6" t="s">
        <v>3</v>
      </c>
      <c r="C27" s="6" t="s">
        <v>4</v>
      </c>
      <c r="D27" s="7" t="s">
        <v>5</v>
      </c>
      <c r="E27" s="6" t="s">
        <v>6</v>
      </c>
      <c r="F27" s="6"/>
      <c r="G27" s="6" t="s">
        <v>7</v>
      </c>
      <c r="H27" s="8" t="s">
        <v>8</v>
      </c>
      <c r="I27" s="6" t="s">
        <v>9</v>
      </c>
      <c r="J27" s="8" t="s">
        <v>46</v>
      </c>
      <c r="K27" s="9" t="s">
        <v>11</v>
      </c>
    </row>
    <row r="28" spans="1:11" s="5" customFormat="1" ht="27.75" customHeight="1">
      <c r="A28" s="6"/>
      <c r="B28" s="6"/>
      <c r="C28" s="6"/>
      <c r="D28" s="7"/>
      <c r="E28" s="10" t="s">
        <v>12</v>
      </c>
      <c r="F28" s="10" t="s">
        <v>13</v>
      </c>
      <c r="G28" s="6"/>
      <c r="H28" s="11"/>
      <c r="I28" s="6"/>
      <c r="J28" s="11"/>
      <c r="K28" s="9"/>
    </row>
    <row r="29" spans="1:11" s="5" customFormat="1" ht="21" customHeight="1">
      <c r="A29" s="12">
        <v>1</v>
      </c>
      <c r="B29" s="13" t="s">
        <v>61</v>
      </c>
      <c r="C29" s="14" t="s">
        <v>62</v>
      </c>
      <c r="D29" s="27" t="s">
        <v>52</v>
      </c>
      <c r="E29" s="16">
        <v>63</v>
      </c>
      <c r="F29" s="16">
        <v>75</v>
      </c>
      <c r="G29" s="17">
        <v>84.33</v>
      </c>
      <c r="H29" s="18">
        <f>(E29+F29)*(50/200)+G29*(50/100)</f>
        <v>76.66499999999999</v>
      </c>
      <c r="I29" s="19">
        <f>RANK(H29,$H$29:$H$29)</f>
        <v>1</v>
      </c>
      <c r="J29" s="20" t="s">
        <v>36</v>
      </c>
      <c r="K29" s="21" t="s">
        <v>37</v>
      </c>
    </row>
    <row r="30" spans="1:11" s="5" customFormat="1" ht="87" customHeight="1">
      <c r="A30" s="28"/>
      <c r="B30" s="29"/>
      <c r="C30" s="30"/>
      <c r="D30" s="31"/>
      <c r="E30" s="32"/>
      <c r="F30" s="32"/>
      <c r="G30" s="33"/>
      <c r="H30" s="34"/>
      <c r="I30" s="35"/>
      <c r="J30" s="36"/>
      <c r="K30" s="37"/>
    </row>
    <row r="31" spans="1:11" s="5" customFormat="1" ht="21" customHeight="1">
      <c r="A31" s="3" t="s">
        <v>63</v>
      </c>
      <c r="B31" s="3"/>
      <c r="C31" s="3"/>
      <c r="D31" s="3"/>
      <c r="E31" s="3"/>
      <c r="F31" s="3"/>
      <c r="G31" s="4" t="s">
        <v>64</v>
      </c>
      <c r="H31" s="4"/>
      <c r="I31" s="4"/>
      <c r="J31" s="4"/>
      <c r="K31" s="4"/>
    </row>
    <row r="32" spans="1:11" s="5" customFormat="1" ht="16.5" customHeight="1">
      <c r="A32" s="6" t="s">
        <v>2</v>
      </c>
      <c r="B32" s="6" t="s">
        <v>3</v>
      </c>
      <c r="C32" s="6" t="s">
        <v>4</v>
      </c>
      <c r="D32" s="7" t="s">
        <v>5</v>
      </c>
      <c r="E32" s="6" t="s">
        <v>6</v>
      </c>
      <c r="F32" s="6"/>
      <c r="G32" s="6" t="s">
        <v>7</v>
      </c>
      <c r="H32" s="8" t="s">
        <v>8</v>
      </c>
      <c r="I32" s="6" t="s">
        <v>9</v>
      </c>
      <c r="J32" s="8" t="s">
        <v>46</v>
      </c>
      <c r="K32" s="9" t="s">
        <v>11</v>
      </c>
    </row>
    <row r="33" spans="1:11" s="5" customFormat="1" ht="27.75" customHeight="1">
      <c r="A33" s="6"/>
      <c r="B33" s="6"/>
      <c r="C33" s="6"/>
      <c r="D33" s="7"/>
      <c r="E33" s="10" t="s">
        <v>12</v>
      </c>
      <c r="F33" s="10" t="s">
        <v>13</v>
      </c>
      <c r="G33" s="6"/>
      <c r="H33" s="11"/>
      <c r="I33" s="6"/>
      <c r="J33" s="11"/>
      <c r="K33" s="9"/>
    </row>
    <row r="34" spans="1:11" s="5" customFormat="1" ht="21" customHeight="1">
      <c r="A34" s="12">
        <v>1</v>
      </c>
      <c r="B34" s="13" t="s">
        <v>65</v>
      </c>
      <c r="C34" s="14" t="s">
        <v>66</v>
      </c>
      <c r="D34" s="27" t="s">
        <v>67</v>
      </c>
      <c r="E34" s="16">
        <v>77.5</v>
      </c>
      <c r="F34" s="16">
        <v>57.5</v>
      </c>
      <c r="G34" s="17">
        <v>87</v>
      </c>
      <c r="H34" s="18">
        <f>(E34+F34)*(50/200)+G34*(50/100)</f>
        <v>77.25</v>
      </c>
      <c r="I34" s="19">
        <f>RANK(H34,$H$34:$H$36)</f>
        <v>1</v>
      </c>
      <c r="J34" s="20" t="s">
        <v>36</v>
      </c>
      <c r="K34" s="21" t="s">
        <v>37</v>
      </c>
    </row>
    <row r="35" spans="1:11" s="5" customFormat="1" ht="21" customHeight="1">
      <c r="A35" s="12">
        <v>2</v>
      </c>
      <c r="B35" s="13" t="s">
        <v>68</v>
      </c>
      <c r="C35" s="14" t="s">
        <v>69</v>
      </c>
      <c r="D35" s="27" t="s">
        <v>58</v>
      </c>
      <c r="E35" s="16">
        <v>79.5</v>
      </c>
      <c r="F35" s="16">
        <v>57.5</v>
      </c>
      <c r="G35" s="17">
        <v>85.33</v>
      </c>
      <c r="H35" s="18">
        <f>(E35+F35)*(50/200)+G35*(50/100)</f>
        <v>76.91499999999999</v>
      </c>
      <c r="I35" s="19">
        <f>RANK(H35,$H$34:$H$36)</f>
        <v>2</v>
      </c>
      <c r="J35" s="20" t="s">
        <v>36</v>
      </c>
      <c r="K35" s="21" t="s">
        <v>37</v>
      </c>
    </row>
    <row r="36" spans="1:11" s="5" customFormat="1" ht="21" customHeight="1">
      <c r="A36" s="12">
        <v>3</v>
      </c>
      <c r="B36" s="13" t="s">
        <v>70</v>
      </c>
      <c r="C36" s="14" t="s">
        <v>71</v>
      </c>
      <c r="D36" s="27" t="s">
        <v>52</v>
      </c>
      <c r="E36" s="16">
        <v>68.5</v>
      </c>
      <c r="F36" s="16">
        <v>48</v>
      </c>
      <c r="G36" s="17">
        <v>88.33</v>
      </c>
      <c r="H36" s="18">
        <f>(E36+F36)*(50/200)+G36*(50/100)</f>
        <v>73.28999999999999</v>
      </c>
      <c r="I36" s="19">
        <f>RANK(H36,$H$34:$H$36)</f>
        <v>3</v>
      </c>
      <c r="J36" s="20" t="s">
        <v>36</v>
      </c>
      <c r="K36" s="21" t="s">
        <v>37</v>
      </c>
    </row>
    <row r="37" spans="1:11" s="5" customFormat="1" ht="21.75" customHeight="1">
      <c r="A37" s="3" t="s">
        <v>72</v>
      </c>
      <c r="B37" s="3"/>
      <c r="C37" s="3"/>
      <c r="D37" s="3"/>
      <c r="E37" s="3"/>
      <c r="F37" s="3"/>
      <c r="G37" s="4" t="s">
        <v>60</v>
      </c>
      <c r="H37" s="4"/>
      <c r="I37" s="4"/>
      <c r="J37" s="4"/>
      <c r="K37" s="4"/>
    </row>
    <row r="38" spans="1:11" s="5" customFormat="1" ht="16.5" customHeight="1">
      <c r="A38" s="6" t="s">
        <v>2</v>
      </c>
      <c r="B38" s="6" t="s">
        <v>3</v>
      </c>
      <c r="C38" s="6" t="s">
        <v>4</v>
      </c>
      <c r="D38" s="7" t="s">
        <v>5</v>
      </c>
      <c r="E38" s="6" t="s">
        <v>6</v>
      </c>
      <c r="F38" s="6"/>
      <c r="G38" s="6" t="s">
        <v>7</v>
      </c>
      <c r="H38" s="8" t="s">
        <v>8</v>
      </c>
      <c r="I38" s="6" t="s">
        <v>9</v>
      </c>
      <c r="J38" s="8" t="s">
        <v>46</v>
      </c>
      <c r="K38" s="9" t="s">
        <v>11</v>
      </c>
    </row>
    <row r="39" spans="1:11" s="5" customFormat="1" ht="27.75" customHeight="1">
      <c r="A39" s="6"/>
      <c r="B39" s="6"/>
      <c r="C39" s="6"/>
      <c r="D39" s="7"/>
      <c r="E39" s="10" t="s">
        <v>12</v>
      </c>
      <c r="F39" s="10" t="s">
        <v>13</v>
      </c>
      <c r="G39" s="6"/>
      <c r="H39" s="11"/>
      <c r="I39" s="6"/>
      <c r="J39" s="11"/>
      <c r="K39" s="9"/>
    </row>
    <row r="40" spans="1:11" s="5" customFormat="1" ht="21" customHeight="1">
      <c r="A40" s="12">
        <v>1</v>
      </c>
      <c r="B40" s="13" t="s">
        <v>73</v>
      </c>
      <c r="C40" s="14" t="s">
        <v>74</v>
      </c>
      <c r="D40" s="27" t="s">
        <v>52</v>
      </c>
      <c r="E40" s="16">
        <v>74</v>
      </c>
      <c r="F40" s="16">
        <v>65</v>
      </c>
      <c r="G40" s="17">
        <v>85</v>
      </c>
      <c r="H40" s="18">
        <f>(E40+F40)*(50/200)+G40*(50/100)</f>
        <v>77.25</v>
      </c>
      <c r="I40" s="19">
        <f>RANK(H40,$H$40:$H$40)</f>
        <v>1</v>
      </c>
      <c r="J40" s="20" t="s">
        <v>36</v>
      </c>
      <c r="K40" s="21" t="s">
        <v>37</v>
      </c>
    </row>
    <row r="41" spans="1:11" s="5" customFormat="1" ht="21.75" customHeight="1">
      <c r="A41" s="3" t="s">
        <v>75</v>
      </c>
      <c r="B41" s="3"/>
      <c r="C41" s="3"/>
      <c r="D41" s="3"/>
      <c r="E41" s="3"/>
      <c r="F41" s="3"/>
      <c r="G41" s="4" t="s">
        <v>64</v>
      </c>
      <c r="H41" s="4"/>
      <c r="I41" s="4"/>
      <c r="J41" s="4"/>
      <c r="K41" s="4"/>
    </row>
    <row r="42" spans="1:11" s="5" customFormat="1" ht="16.5" customHeight="1">
      <c r="A42" s="6" t="s">
        <v>2</v>
      </c>
      <c r="B42" s="6" t="s">
        <v>3</v>
      </c>
      <c r="C42" s="6" t="s">
        <v>4</v>
      </c>
      <c r="D42" s="7" t="s">
        <v>5</v>
      </c>
      <c r="E42" s="6" t="s">
        <v>6</v>
      </c>
      <c r="F42" s="6"/>
      <c r="G42" s="6" t="s">
        <v>7</v>
      </c>
      <c r="H42" s="8" t="s">
        <v>8</v>
      </c>
      <c r="I42" s="6" t="s">
        <v>9</v>
      </c>
      <c r="J42" s="8" t="s">
        <v>46</v>
      </c>
      <c r="K42" s="9" t="s">
        <v>11</v>
      </c>
    </row>
    <row r="43" spans="1:11" s="5" customFormat="1" ht="27.75" customHeight="1">
      <c r="A43" s="6"/>
      <c r="B43" s="6"/>
      <c r="C43" s="6"/>
      <c r="D43" s="7"/>
      <c r="E43" s="10" t="s">
        <v>12</v>
      </c>
      <c r="F43" s="10" t="s">
        <v>13</v>
      </c>
      <c r="G43" s="6"/>
      <c r="H43" s="11"/>
      <c r="I43" s="6"/>
      <c r="J43" s="11"/>
      <c r="K43" s="9"/>
    </row>
    <row r="44" spans="1:11" s="5" customFormat="1" ht="21" customHeight="1">
      <c r="A44" s="12">
        <v>1</v>
      </c>
      <c r="B44" s="13" t="s">
        <v>76</v>
      </c>
      <c r="C44" s="14" t="s">
        <v>77</v>
      </c>
      <c r="D44" s="27" t="s">
        <v>78</v>
      </c>
      <c r="E44" s="16">
        <v>79.5</v>
      </c>
      <c r="F44" s="16">
        <v>68.5</v>
      </c>
      <c r="G44" s="17">
        <v>84.33</v>
      </c>
      <c r="H44" s="18">
        <f aca="true" t="shared" si="1" ref="H44:H57">(E44+F44)*(50/200)+G44*(50/100)</f>
        <v>79.16499999999999</v>
      </c>
      <c r="I44" s="19">
        <f>RANK(H44,$H$44:$H$46)</f>
        <v>1</v>
      </c>
      <c r="J44" s="20" t="s">
        <v>36</v>
      </c>
      <c r="K44" s="21" t="s">
        <v>37</v>
      </c>
    </row>
    <row r="45" spans="1:11" s="5" customFormat="1" ht="21" customHeight="1">
      <c r="A45" s="12">
        <v>2</v>
      </c>
      <c r="B45" s="13" t="s">
        <v>79</v>
      </c>
      <c r="C45" s="14" t="s">
        <v>80</v>
      </c>
      <c r="D45" s="27" t="s">
        <v>81</v>
      </c>
      <c r="E45" s="16">
        <v>81</v>
      </c>
      <c r="F45" s="16">
        <v>65.5</v>
      </c>
      <c r="G45" s="17">
        <v>81.83</v>
      </c>
      <c r="H45" s="18">
        <f t="shared" si="1"/>
        <v>77.53999999999999</v>
      </c>
      <c r="I45" s="19">
        <f>RANK(H45,$H$44:$H$46)</f>
        <v>2</v>
      </c>
      <c r="J45" s="20" t="s">
        <v>36</v>
      </c>
      <c r="K45" s="21" t="s">
        <v>37</v>
      </c>
    </row>
    <row r="46" spans="1:11" s="5" customFormat="1" ht="21" customHeight="1">
      <c r="A46" s="12">
        <v>3</v>
      </c>
      <c r="B46" s="13" t="s">
        <v>82</v>
      </c>
      <c r="C46" s="14" t="s">
        <v>83</v>
      </c>
      <c r="D46" s="27" t="s">
        <v>84</v>
      </c>
      <c r="E46" s="16">
        <v>77</v>
      </c>
      <c r="F46" s="16">
        <v>68</v>
      </c>
      <c r="G46" s="17">
        <v>80.5</v>
      </c>
      <c r="H46" s="18">
        <f t="shared" si="1"/>
        <v>76.5</v>
      </c>
      <c r="I46" s="19">
        <f>RANK(H46,$H$44:$H$46)</f>
        <v>3</v>
      </c>
      <c r="J46" s="20" t="s">
        <v>36</v>
      </c>
      <c r="K46" s="21" t="s">
        <v>37</v>
      </c>
    </row>
    <row r="47" spans="1:11" s="5" customFormat="1" ht="21.75" customHeight="1">
      <c r="A47" s="3" t="s">
        <v>85</v>
      </c>
      <c r="B47" s="3"/>
      <c r="C47" s="3"/>
      <c r="D47" s="3"/>
      <c r="E47" s="3"/>
      <c r="F47" s="3"/>
      <c r="G47" s="4" t="s">
        <v>64</v>
      </c>
      <c r="H47" s="4"/>
      <c r="I47" s="4"/>
      <c r="J47" s="4"/>
      <c r="K47" s="4"/>
    </row>
    <row r="48" spans="1:11" s="5" customFormat="1" ht="16.5" customHeight="1">
      <c r="A48" s="6" t="s">
        <v>2</v>
      </c>
      <c r="B48" s="6" t="s">
        <v>3</v>
      </c>
      <c r="C48" s="6" t="s">
        <v>4</v>
      </c>
      <c r="D48" s="7" t="s">
        <v>5</v>
      </c>
      <c r="E48" s="6" t="s">
        <v>6</v>
      </c>
      <c r="F48" s="6"/>
      <c r="G48" s="6" t="s">
        <v>7</v>
      </c>
      <c r="H48" s="8" t="s">
        <v>8</v>
      </c>
      <c r="I48" s="6" t="s">
        <v>9</v>
      </c>
      <c r="J48" s="8" t="s">
        <v>46</v>
      </c>
      <c r="K48" s="9" t="s">
        <v>11</v>
      </c>
    </row>
    <row r="49" spans="1:11" s="5" customFormat="1" ht="27.75" customHeight="1">
      <c r="A49" s="6"/>
      <c r="B49" s="6"/>
      <c r="C49" s="6"/>
      <c r="D49" s="7"/>
      <c r="E49" s="10" t="s">
        <v>12</v>
      </c>
      <c r="F49" s="10" t="s">
        <v>13</v>
      </c>
      <c r="G49" s="6"/>
      <c r="H49" s="11"/>
      <c r="I49" s="6"/>
      <c r="J49" s="11"/>
      <c r="K49" s="9"/>
    </row>
    <row r="50" spans="1:11" s="5" customFormat="1" ht="21" customHeight="1">
      <c r="A50" s="12">
        <v>1</v>
      </c>
      <c r="B50" s="13" t="s">
        <v>86</v>
      </c>
      <c r="C50" s="14" t="s">
        <v>87</v>
      </c>
      <c r="D50" s="27" t="s">
        <v>88</v>
      </c>
      <c r="E50" s="16">
        <v>89.5</v>
      </c>
      <c r="F50" s="16">
        <v>69.5</v>
      </c>
      <c r="G50" s="17">
        <v>82.67</v>
      </c>
      <c r="H50" s="18">
        <f t="shared" si="1"/>
        <v>81.08500000000001</v>
      </c>
      <c r="I50" s="19">
        <f>RANK(H50,$H$50:$H$52)</f>
        <v>1</v>
      </c>
      <c r="J50" s="20" t="s">
        <v>36</v>
      </c>
      <c r="K50" s="21" t="s">
        <v>37</v>
      </c>
    </row>
    <row r="51" spans="1:11" s="5" customFormat="1" ht="21" customHeight="1">
      <c r="A51" s="12">
        <v>2</v>
      </c>
      <c r="B51" s="13" t="s">
        <v>89</v>
      </c>
      <c r="C51" s="14" t="s">
        <v>90</v>
      </c>
      <c r="D51" s="27" t="s">
        <v>52</v>
      </c>
      <c r="E51" s="16">
        <v>75</v>
      </c>
      <c r="F51" s="16">
        <v>72.5</v>
      </c>
      <c r="G51" s="17">
        <v>84</v>
      </c>
      <c r="H51" s="18">
        <f t="shared" si="1"/>
        <v>78.875</v>
      </c>
      <c r="I51" s="19">
        <f>RANK(H51,$H$50:$H$52)</f>
        <v>2</v>
      </c>
      <c r="J51" s="20" t="s">
        <v>36</v>
      </c>
      <c r="K51" s="21" t="s">
        <v>37</v>
      </c>
    </row>
    <row r="52" spans="1:11" s="5" customFormat="1" ht="21" customHeight="1">
      <c r="A52" s="12">
        <v>3</v>
      </c>
      <c r="B52" s="13" t="s">
        <v>91</v>
      </c>
      <c r="C52" s="14" t="s">
        <v>92</v>
      </c>
      <c r="D52" s="27" t="s">
        <v>58</v>
      </c>
      <c r="E52" s="16">
        <v>68.5</v>
      </c>
      <c r="F52" s="16">
        <v>62.5</v>
      </c>
      <c r="G52" s="17">
        <v>82</v>
      </c>
      <c r="H52" s="18">
        <f t="shared" si="1"/>
        <v>73.75</v>
      </c>
      <c r="I52" s="19">
        <f>RANK(H52,$H$50:$H$52)</f>
        <v>3</v>
      </c>
      <c r="J52" s="20" t="s">
        <v>36</v>
      </c>
      <c r="K52" s="21" t="s">
        <v>37</v>
      </c>
    </row>
    <row r="53" spans="1:11" s="5" customFormat="1" ht="21.75" customHeight="1">
      <c r="A53" s="3" t="s">
        <v>93</v>
      </c>
      <c r="B53" s="3"/>
      <c r="C53" s="3"/>
      <c r="D53" s="3"/>
      <c r="E53" s="3"/>
      <c r="F53" s="3"/>
      <c r="G53" s="4" t="s">
        <v>94</v>
      </c>
      <c r="H53" s="4"/>
      <c r="I53" s="4"/>
      <c r="J53" s="4"/>
      <c r="K53" s="4"/>
    </row>
    <row r="54" spans="1:11" s="5" customFormat="1" ht="16.5" customHeight="1">
      <c r="A54" s="6" t="s">
        <v>2</v>
      </c>
      <c r="B54" s="6" t="s">
        <v>3</v>
      </c>
      <c r="C54" s="6" t="s">
        <v>4</v>
      </c>
      <c r="D54" s="7" t="s">
        <v>5</v>
      </c>
      <c r="E54" s="6" t="s">
        <v>6</v>
      </c>
      <c r="F54" s="6"/>
      <c r="G54" s="6" t="s">
        <v>7</v>
      </c>
      <c r="H54" s="8" t="s">
        <v>8</v>
      </c>
      <c r="I54" s="6" t="s">
        <v>9</v>
      </c>
      <c r="J54" s="8" t="s">
        <v>46</v>
      </c>
      <c r="K54" s="9" t="s">
        <v>11</v>
      </c>
    </row>
    <row r="55" spans="1:11" s="5" customFormat="1" ht="27.75" customHeight="1">
      <c r="A55" s="6"/>
      <c r="B55" s="6"/>
      <c r="C55" s="6"/>
      <c r="D55" s="7"/>
      <c r="E55" s="10" t="s">
        <v>12</v>
      </c>
      <c r="F55" s="10" t="s">
        <v>13</v>
      </c>
      <c r="G55" s="6"/>
      <c r="H55" s="11"/>
      <c r="I55" s="6"/>
      <c r="J55" s="11"/>
      <c r="K55" s="9"/>
    </row>
    <row r="56" spans="1:11" ht="21" customHeight="1">
      <c r="A56" s="12">
        <v>1</v>
      </c>
      <c r="B56" s="13" t="s">
        <v>95</v>
      </c>
      <c r="C56" s="14" t="s">
        <v>96</v>
      </c>
      <c r="D56" s="27" t="s">
        <v>97</v>
      </c>
      <c r="E56" s="16">
        <v>77</v>
      </c>
      <c r="F56" s="16">
        <v>64.5</v>
      </c>
      <c r="G56" s="17">
        <v>81.67</v>
      </c>
      <c r="H56" s="18">
        <f t="shared" si="1"/>
        <v>76.21000000000001</v>
      </c>
      <c r="I56" s="19">
        <f>RANK(H56,$H$56:$H$57)</f>
        <v>1</v>
      </c>
      <c r="J56" s="20" t="s">
        <v>36</v>
      </c>
      <c r="K56" s="21" t="s">
        <v>37</v>
      </c>
    </row>
    <row r="57" spans="1:11" ht="21" customHeight="1">
      <c r="A57" s="12">
        <v>2</v>
      </c>
      <c r="B57" s="38" t="s">
        <v>98</v>
      </c>
      <c r="C57" s="39" t="s">
        <v>99</v>
      </c>
      <c r="D57" s="40" t="s">
        <v>100</v>
      </c>
      <c r="E57" s="41">
        <v>66</v>
      </c>
      <c r="F57" s="41">
        <v>61.5</v>
      </c>
      <c r="G57" s="42">
        <v>83.17</v>
      </c>
      <c r="H57" s="18">
        <f t="shared" si="1"/>
        <v>73.46000000000001</v>
      </c>
      <c r="I57" s="19">
        <f>RANK(H57,$H$56:$H$57)</f>
        <v>2</v>
      </c>
      <c r="J57" s="20" t="s">
        <v>17</v>
      </c>
      <c r="K57" s="21" t="s">
        <v>18</v>
      </c>
    </row>
    <row r="58" spans="1:11" s="5" customFormat="1" ht="21.75" customHeight="1">
      <c r="A58" s="43" t="s">
        <v>101</v>
      </c>
      <c r="B58" s="43"/>
      <c r="C58" s="43"/>
      <c r="D58" s="43"/>
      <c r="E58" s="43"/>
      <c r="F58" s="43"/>
      <c r="G58" s="43"/>
      <c r="H58" s="44" t="s">
        <v>102</v>
      </c>
      <c r="I58" s="44"/>
      <c r="J58" s="44"/>
      <c r="K58" s="44"/>
    </row>
    <row r="59" spans="1:11" s="5" customFormat="1" ht="16.5" customHeight="1">
      <c r="A59" s="6" t="s">
        <v>2</v>
      </c>
      <c r="B59" s="6" t="s">
        <v>3</v>
      </c>
      <c r="C59" s="6" t="s">
        <v>4</v>
      </c>
      <c r="D59" s="7" t="s">
        <v>5</v>
      </c>
      <c r="E59" s="6" t="s">
        <v>6</v>
      </c>
      <c r="F59" s="6"/>
      <c r="G59" s="6" t="s">
        <v>7</v>
      </c>
      <c r="H59" s="8" t="s">
        <v>8</v>
      </c>
      <c r="I59" s="6" t="s">
        <v>9</v>
      </c>
      <c r="J59" s="8" t="s">
        <v>10</v>
      </c>
      <c r="K59" s="9" t="s">
        <v>11</v>
      </c>
    </row>
    <row r="60" spans="1:11" s="5" customFormat="1" ht="27.75" customHeight="1">
      <c r="A60" s="6"/>
      <c r="B60" s="6"/>
      <c r="C60" s="6"/>
      <c r="D60" s="7"/>
      <c r="E60" s="10" t="s">
        <v>12</v>
      </c>
      <c r="F60" s="10" t="s">
        <v>13</v>
      </c>
      <c r="G60" s="6"/>
      <c r="H60" s="11"/>
      <c r="I60" s="6"/>
      <c r="J60" s="11"/>
      <c r="K60" s="9"/>
    </row>
    <row r="61" spans="1:11" s="5" customFormat="1" ht="21" customHeight="1">
      <c r="A61" s="12">
        <v>1</v>
      </c>
      <c r="B61" s="13" t="s">
        <v>103</v>
      </c>
      <c r="C61" s="14" t="s">
        <v>104</v>
      </c>
      <c r="D61" s="27" t="s">
        <v>16</v>
      </c>
      <c r="E61" s="16">
        <v>49</v>
      </c>
      <c r="F61" s="16">
        <v>58.5</v>
      </c>
      <c r="G61" s="17">
        <v>79.8</v>
      </c>
      <c r="H61" s="18">
        <f>(E61+F61)*(50/200)+G61*(50/100)</f>
        <v>66.775</v>
      </c>
      <c r="I61" s="19">
        <f>RANK(H61,$H$61:$H$61)</f>
        <v>1</v>
      </c>
      <c r="J61" s="20" t="s">
        <v>17</v>
      </c>
      <c r="K61" s="21" t="s">
        <v>18</v>
      </c>
    </row>
    <row r="62" spans="1:11" s="5" customFormat="1" ht="21" customHeight="1">
      <c r="A62" s="28"/>
      <c r="B62" s="29"/>
      <c r="C62" s="30"/>
      <c r="D62" s="31"/>
      <c r="E62" s="32"/>
      <c r="F62" s="32"/>
      <c r="G62" s="33"/>
      <c r="H62" s="34"/>
      <c r="I62" s="35"/>
      <c r="J62" s="36"/>
      <c r="K62" s="37"/>
    </row>
    <row r="63" spans="1:11" s="5" customFormat="1" ht="21.75" customHeight="1">
      <c r="A63" s="3" t="s">
        <v>105</v>
      </c>
      <c r="B63" s="3"/>
      <c r="C63" s="3"/>
      <c r="D63" s="3"/>
      <c r="E63" s="3"/>
      <c r="F63" s="3"/>
      <c r="G63" s="4" t="s">
        <v>32</v>
      </c>
      <c r="H63" s="4"/>
      <c r="I63" s="4"/>
      <c r="J63" s="4"/>
      <c r="K63" s="4"/>
    </row>
    <row r="64" spans="1:11" s="5" customFormat="1" ht="16.5" customHeight="1">
      <c r="A64" s="6" t="s">
        <v>2</v>
      </c>
      <c r="B64" s="6" t="s">
        <v>3</v>
      </c>
      <c r="C64" s="6" t="s">
        <v>4</v>
      </c>
      <c r="D64" s="7" t="s">
        <v>5</v>
      </c>
      <c r="E64" s="6" t="s">
        <v>6</v>
      </c>
      <c r="F64" s="6"/>
      <c r="G64" s="6" t="s">
        <v>7</v>
      </c>
      <c r="H64" s="8" t="s">
        <v>8</v>
      </c>
      <c r="I64" s="6" t="s">
        <v>9</v>
      </c>
      <c r="J64" s="8" t="s">
        <v>10</v>
      </c>
      <c r="K64" s="9" t="s">
        <v>11</v>
      </c>
    </row>
    <row r="65" spans="1:11" s="5" customFormat="1" ht="27.75" customHeight="1">
      <c r="A65" s="6"/>
      <c r="B65" s="6"/>
      <c r="C65" s="6"/>
      <c r="D65" s="7"/>
      <c r="E65" s="10" t="s">
        <v>12</v>
      </c>
      <c r="F65" s="10" t="s">
        <v>13</v>
      </c>
      <c r="G65" s="6"/>
      <c r="H65" s="11"/>
      <c r="I65" s="6"/>
      <c r="J65" s="11"/>
      <c r="K65" s="9"/>
    </row>
    <row r="66" spans="1:11" ht="18.75" customHeight="1">
      <c r="A66" s="22">
        <v>1</v>
      </c>
      <c r="B66" s="23" t="s">
        <v>106</v>
      </c>
      <c r="C66" s="24" t="s">
        <v>107</v>
      </c>
      <c r="D66" s="45" t="s">
        <v>21</v>
      </c>
      <c r="E66" s="16">
        <v>78.5</v>
      </c>
      <c r="F66" s="16">
        <v>63</v>
      </c>
      <c r="G66" s="17">
        <v>86</v>
      </c>
      <c r="H66" s="18">
        <f>(E66+F66)*(50/200)+G66*(50/100)</f>
        <v>78.375</v>
      </c>
      <c r="I66" s="19">
        <f>RANK(H66,$H$66:$H$68)</f>
        <v>1</v>
      </c>
      <c r="J66" s="20" t="s">
        <v>17</v>
      </c>
      <c r="K66" s="21" t="s">
        <v>18</v>
      </c>
    </row>
    <row r="67" spans="1:11" ht="18.75" customHeight="1">
      <c r="A67" s="22">
        <v>2</v>
      </c>
      <c r="B67" s="23" t="s">
        <v>108</v>
      </c>
      <c r="C67" s="24" t="s">
        <v>109</v>
      </c>
      <c r="D67" s="45" t="s">
        <v>24</v>
      </c>
      <c r="E67" s="16">
        <v>65.5</v>
      </c>
      <c r="F67" s="16">
        <v>65</v>
      </c>
      <c r="G67" s="17">
        <v>81.6</v>
      </c>
      <c r="H67" s="18">
        <f>(E67+F67)*(50/200)+G67*(50/100)</f>
        <v>73.425</v>
      </c>
      <c r="I67" s="19">
        <f>RANK(H67,$H$66:$H$68)</f>
        <v>2</v>
      </c>
      <c r="J67" s="20" t="s">
        <v>17</v>
      </c>
      <c r="K67" s="21" t="s">
        <v>18</v>
      </c>
    </row>
    <row r="68" spans="1:11" ht="18.75" customHeight="1">
      <c r="A68" s="22">
        <v>3</v>
      </c>
      <c r="B68" s="23" t="s">
        <v>110</v>
      </c>
      <c r="C68" s="24" t="s">
        <v>111</v>
      </c>
      <c r="D68" s="45" t="s">
        <v>35</v>
      </c>
      <c r="E68" s="16">
        <v>26.5</v>
      </c>
      <c r="F68" s="16">
        <v>43</v>
      </c>
      <c r="G68" s="17">
        <v>77.8</v>
      </c>
      <c r="H68" s="18">
        <f>(E68+F68)*(50/200)+G68*(50/100)</f>
        <v>56.275</v>
      </c>
      <c r="I68" s="19">
        <f>RANK(H68,$H$66:$H$68)</f>
        <v>3</v>
      </c>
      <c r="J68" s="20" t="s">
        <v>17</v>
      </c>
      <c r="K68" s="21" t="s">
        <v>18</v>
      </c>
    </row>
    <row r="69" spans="1:11" s="5" customFormat="1" ht="21.75" customHeight="1">
      <c r="A69" s="3" t="s">
        <v>112</v>
      </c>
      <c r="B69" s="3"/>
      <c r="C69" s="3"/>
      <c r="D69" s="3"/>
      <c r="E69" s="3"/>
      <c r="F69" s="3"/>
      <c r="G69" s="4" t="s">
        <v>26</v>
      </c>
      <c r="H69" s="4"/>
      <c r="I69" s="4"/>
      <c r="J69" s="4"/>
      <c r="K69" s="4"/>
    </row>
    <row r="70" spans="1:11" s="5" customFormat="1" ht="16.5" customHeight="1">
      <c r="A70" s="6" t="s">
        <v>2</v>
      </c>
      <c r="B70" s="6" t="s">
        <v>3</v>
      </c>
      <c r="C70" s="6" t="s">
        <v>4</v>
      </c>
      <c r="D70" s="7" t="s">
        <v>5</v>
      </c>
      <c r="E70" s="6" t="s">
        <v>6</v>
      </c>
      <c r="F70" s="6"/>
      <c r="G70" s="6" t="s">
        <v>7</v>
      </c>
      <c r="H70" s="8" t="s">
        <v>8</v>
      </c>
      <c r="I70" s="6" t="s">
        <v>9</v>
      </c>
      <c r="J70" s="8" t="s">
        <v>10</v>
      </c>
      <c r="K70" s="9" t="s">
        <v>11</v>
      </c>
    </row>
    <row r="71" spans="1:11" s="5" customFormat="1" ht="27.75" customHeight="1">
      <c r="A71" s="6"/>
      <c r="B71" s="6"/>
      <c r="C71" s="6"/>
      <c r="D71" s="7"/>
      <c r="E71" s="10" t="s">
        <v>12</v>
      </c>
      <c r="F71" s="10" t="s">
        <v>13</v>
      </c>
      <c r="G71" s="6"/>
      <c r="H71" s="11"/>
      <c r="I71" s="6"/>
      <c r="J71" s="11"/>
      <c r="K71" s="9"/>
    </row>
    <row r="72" spans="1:11" s="5" customFormat="1" ht="18.75" customHeight="1">
      <c r="A72" s="12">
        <v>1</v>
      </c>
      <c r="B72" s="13" t="s">
        <v>113</v>
      </c>
      <c r="C72" s="14" t="s">
        <v>114</v>
      </c>
      <c r="D72" s="27" t="s">
        <v>24</v>
      </c>
      <c r="E72" s="16">
        <v>70</v>
      </c>
      <c r="F72" s="16">
        <v>74.5</v>
      </c>
      <c r="G72" s="17">
        <v>84.4</v>
      </c>
      <c r="H72" s="18">
        <f>(E72+F72)*(50/200)+G72*(50/100)</f>
        <v>78.325</v>
      </c>
      <c r="I72" s="19">
        <v>1</v>
      </c>
      <c r="J72" s="20" t="s">
        <v>17</v>
      </c>
      <c r="K72" s="21" t="s">
        <v>18</v>
      </c>
    </row>
    <row r="73" spans="1:11" s="5" customFormat="1" ht="21.75" customHeight="1">
      <c r="A73" s="3" t="s">
        <v>115</v>
      </c>
      <c r="B73" s="3"/>
      <c r="C73" s="3"/>
      <c r="D73" s="3"/>
      <c r="E73" s="3"/>
      <c r="F73" s="3"/>
      <c r="G73" s="4" t="s">
        <v>26</v>
      </c>
      <c r="H73" s="4"/>
      <c r="I73" s="4"/>
      <c r="J73" s="4"/>
      <c r="K73" s="4"/>
    </row>
    <row r="74" spans="1:11" s="5" customFormat="1" ht="16.5" customHeight="1">
      <c r="A74" s="6" t="s">
        <v>2</v>
      </c>
      <c r="B74" s="6" t="s">
        <v>3</v>
      </c>
      <c r="C74" s="6" t="s">
        <v>4</v>
      </c>
      <c r="D74" s="7" t="s">
        <v>5</v>
      </c>
      <c r="E74" s="6" t="s">
        <v>6</v>
      </c>
      <c r="F74" s="6"/>
      <c r="G74" s="6" t="s">
        <v>7</v>
      </c>
      <c r="H74" s="8" t="s">
        <v>8</v>
      </c>
      <c r="I74" s="6" t="s">
        <v>9</v>
      </c>
      <c r="J74" s="8" t="s">
        <v>10</v>
      </c>
      <c r="K74" s="9" t="s">
        <v>11</v>
      </c>
    </row>
    <row r="75" spans="1:11" s="5" customFormat="1" ht="27.75" customHeight="1">
      <c r="A75" s="6"/>
      <c r="B75" s="6"/>
      <c r="C75" s="6"/>
      <c r="D75" s="7"/>
      <c r="E75" s="10" t="s">
        <v>12</v>
      </c>
      <c r="F75" s="10" t="s">
        <v>13</v>
      </c>
      <c r="G75" s="6"/>
      <c r="H75" s="11"/>
      <c r="I75" s="6"/>
      <c r="J75" s="11"/>
      <c r="K75" s="9"/>
    </row>
    <row r="76" spans="1:11" s="5" customFormat="1" ht="18.75" customHeight="1">
      <c r="A76" s="12">
        <v>1</v>
      </c>
      <c r="B76" s="13" t="s">
        <v>116</v>
      </c>
      <c r="C76" s="14" t="s">
        <v>117</v>
      </c>
      <c r="D76" s="27" t="s">
        <v>21</v>
      </c>
      <c r="E76" s="16">
        <v>72.5</v>
      </c>
      <c r="F76" s="16">
        <v>71</v>
      </c>
      <c r="G76" s="17">
        <v>80.8</v>
      </c>
      <c r="H76" s="18">
        <f>(E76+F76)*(50/200)+G76*(50/100)</f>
        <v>76.275</v>
      </c>
      <c r="I76" s="19">
        <v>1</v>
      </c>
      <c r="J76" s="20" t="s">
        <v>17</v>
      </c>
      <c r="K76" s="21" t="s">
        <v>18</v>
      </c>
    </row>
    <row r="77" spans="1:11" s="5" customFormat="1" ht="21.75" customHeight="1">
      <c r="A77" s="3" t="s">
        <v>118</v>
      </c>
      <c r="B77" s="3"/>
      <c r="C77" s="3"/>
      <c r="D77" s="3"/>
      <c r="E77" s="3"/>
      <c r="F77" s="3"/>
      <c r="G77" s="4" t="s">
        <v>26</v>
      </c>
      <c r="H77" s="4"/>
      <c r="I77" s="4"/>
      <c r="J77" s="4"/>
      <c r="K77" s="4"/>
    </row>
    <row r="78" spans="1:11" s="5" customFormat="1" ht="16.5" customHeight="1">
      <c r="A78" s="6" t="s">
        <v>2</v>
      </c>
      <c r="B78" s="6" t="s">
        <v>3</v>
      </c>
      <c r="C78" s="6" t="s">
        <v>4</v>
      </c>
      <c r="D78" s="7" t="s">
        <v>5</v>
      </c>
      <c r="E78" s="6" t="s">
        <v>6</v>
      </c>
      <c r="F78" s="6"/>
      <c r="G78" s="6" t="s">
        <v>7</v>
      </c>
      <c r="H78" s="8" t="s">
        <v>8</v>
      </c>
      <c r="I78" s="6" t="s">
        <v>9</v>
      </c>
      <c r="J78" s="8" t="s">
        <v>10</v>
      </c>
      <c r="K78" s="9" t="s">
        <v>11</v>
      </c>
    </row>
    <row r="79" spans="1:11" s="5" customFormat="1" ht="27.75" customHeight="1">
      <c r="A79" s="6"/>
      <c r="B79" s="6"/>
      <c r="C79" s="6"/>
      <c r="D79" s="7"/>
      <c r="E79" s="10" t="s">
        <v>12</v>
      </c>
      <c r="F79" s="10" t="s">
        <v>13</v>
      </c>
      <c r="G79" s="6"/>
      <c r="H79" s="11"/>
      <c r="I79" s="6"/>
      <c r="J79" s="11"/>
      <c r="K79" s="9"/>
    </row>
    <row r="80" spans="1:11" ht="18.75" customHeight="1">
      <c r="A80" s="12">
        <v>1</v>
      </c>
      <c r="B80" s="23" t="s">
        <v>119</v>
      </c>
      <c r="C80" s="24" t="s">
        <v>120</v>
      </c>
      <c r="D80" s="45" t="s">
        <v>16</v>
      </c>
      <c r="E80" s="16">
        <v>64</v>
      </c>
      <c r="F80" s="16">
        <v>71.5</v>
      </c>
      <c r="G80" s="17">
        <v>83.4</v>
      </c>
      <c r="H80" s="18">
        <f>(E80+F80)*(50/200)+G80*(50/100)</f>
        <v>75.575</v>
      </c>
      <c r="I80" s="19">
        <f>RANK(H80,$H$80:$H$81)</f>
        <v>1</v>
      </c>
      <c r="J80" s="20" t="s">
        <v>17</v>
      </c>
      <c r="K80" s="21" t="s">
        <v>18</v>
      </c>
    </row>
    <row r="81" spans="1:11" ht="18.75" customHeight="1">
      <c r="A81" s="12">
        <v>2</v>
      </c>
      <c r="B81" s="13" t="s">
        <v>121</v>
      </c>
      <c r="C81" s="14" t="s">
        <v>122</v>
      </c>
      <c r="D81" s="27" t="s">
        <v>24</v>
      </c>
      <c r="E81" s="16">
        <v>51.5</v>
      </c>
      <c r="F81" s="16">
        <v>75</v>
      </c>
      <c r="G81" s="17">
        <v>83.6</v>
      </c>
      <c r="H81" s="18">
        <f>(E81+F81)*(50/200)+G81*(50/100)</f>
        <v>73.425</v>
      </c>
      <c r="I81" s="19">
        <f>RANK(H81,$H$80:$H$81)</f>
        <v>2</v>
      </c>
      <c r="J81" s="20" t="s">
        <v>17</v>
      </c>
      <c r="K81" s="21" t="s">
        <v>18</v>
      </c>
    </row>
    <row r="82" spans="1:11" s="5" customFormat="1" ht="21.75" customHeight="1">
      <c r="A82" s="3" t="s">
        <v>123</v>
      </c>
      <c r="B82" s="3"/>
      <c r="C82" s="3"/>
      <c r="D82" s="3"/>
      <c r="E82" s="3"/>
      <c r="F82" s="3"/>
      <c r="G82" s="4" t="s">
        <v>102</v>
      </c>
      <c r="H82" s="4"/>
      <c r="I82" s="4"/>
      <c r="J82" s="4"/>
      <c r="K82" s="4"/>
    </row>
    <row r="83" spans="1:11" s="5" customFormat="1" ht="16.5" customHeight="1">
      <c r="A83" s="6" t="s">
        <v>2</v>
      </c>
      <c r="B83" s="6" t="s">
        <v>3</v>
      </c>
      <c r="C83" s="6" t="s">
        <v>4</v>
      </c>
      <c r="D83" s="7" t="s">
        <v>5</v>
      </c>
      <c r="E83" s="6" t="s">
        <v>6</v>
      </c>
      <c r="F83" s="6"/>
      <c r="G83" s="6" t="s">
        <v>7</v>
      </c>
      <c r="H83" s="8" t="s">
        <v>8</v>
      </c>
      <c r="I83" s="6" t="s">
        <v>9</v>
      </c>
      <c r="J83" s="8" t="s">
        <v>10</v>
      </c>
      <c r="K83" s="9" t="s">
        <v>11</v>
      </c>
    </row>
    <row r="84" spans="1:11" s="5" customFormat="1" ht="27.75" customHeight="1">
      <c r="A84" s="6"/>
      <c r="B84" s="6"/>
      <c r="C84" s="6"/>
      <c r="D84" s="7"/>
      <c r="E84" s="10" t="s">
        <v>12</v>
      </c>
      <c r="F84" s="10" t="s">
        <v>13</v>
      </c>
      <c r="G84" s="6"/>
      <c r="H84" s="11"/>
      <c r="I84" s="6"/>
      <c r="J84" s="11"/>
      <c r="K84" s="9"/>
    </row>
    <row r="85" spans="1:11" s="5" customFormat="1" ht="18.75" customHeight="1">
      <c r="A85" s="12">
        <v>1</v>
      </c>
      <c r="B85" s="13" t="s">
        <v>124</v>
      </c>
      <c r="C85" s="14" t="s">
        <v>125</v>
      </c>
      <c r="D85" s="27" t="s">
        <v>24</v>
      </c>
      <c r="E85" s="16">
        <v>63.5</v>
      </c>
      <c r="F85" s="16">
        <v>54.5</v>
      </c>
      <c r="G85" s="17">
        <v>82.8</v>
      </c>
      <c r="H85" s="18">
        <f>(E85+F85)*(50/200)+G85*(50/100)</f>
        <v>70.9</v>
      </c>
      <c r="I85" s="19">
        <v>1</v>
      </c>
      <c r="J85" s="20" t="s">
        <v>17</v>
      </c>
      <c r="K85" s="21" t="s">
        <v>18</v>
      </c>
    </row>
    <row r="86" spans="1:11" s="5" customFormat="1" ht="21.75" customHeight="1">
      <c r="A86" s="3" t="s">
        <v>126</v>
      </c>
      <c r="B86" s="3"/>
      <c r="C86" s="3"/>
      <c r="D86" s="3"/>
      <c r="E86" s="3"/>
      <c r="F86" s="3"/>
      <c r="G86" s="4" t="s">
        <v>32</v>
      </c>
      <c r="H86" s="4"/>
      <c r="I86" s="4"/>
      <c r="J86" s="4"/>
      <c r="K86" s="4"/>
    </row>
    <row r="87" spans="1:11" s="5" customFormat="1" ht="16.5" customHeight="1">
      <c r="A87" s="6" t="s">
        <v>2</v>
      </c>
      <c r="B87" s="6" t="s">
        <v>3</v>
      </c>
      <c r="C87" s="6" t="s">
        <v>4</v>
      </c>
      <c r="D87" s="7" t="s">
        <v>5</v>
      </c>
      <c r="E87" s="6" t="s">
        <v>6</v>
      </c>
      <c r="F87" s="6"/>
      <c r="G87" s="6" t="s">
        <v>7</v>
      </c>
      <c r="H87" s="8" t="s">
        <v>8</v>
      </c>
      <c r="I87" s="6" t="s">
        <v>9</v>
      </c>
      <c r="J87" s="8" t="s">
        <v>10</v>
      </c>
      <c r="K87" s="9" t="s">
        <v>11</v>
      </c>
    </row>
    <row r="88" spans="1:11" s="5" customFormat="1" ht="25.5" customHeight="1">
      <c r="A88" s="6"/>
      <c r="B88" s="6"/>
      <c r="C88" s="6"/>
      <c r="D88" s="7"/>
      <c r="E88" s="10" t="s">
        <v>12</v>
      </c>
      <c r="F88" s="10" t="s">
        <v>13</v>
      </c>
      <c r="G88" s="6"/>
      <c r="H88" s="11"/>
      <c r="I88" s="6"/>
      <c r="J88" s="11"/>
      <c r="K88" s="9"/>
    </row>
    <row r="89" spans="1:11" s="5" customFormat="1" ht="18.75" customHeight="1">
      <c r="A89" s="12">
        <v>1</v>
      </c>
      <c r="B89" s="13" t="s">
        <v>127</v>
      </c>
      <c r="C89" s="14" t="s">
        <v>128</v>
      </c>
      <c r="D89" s="27" t="s">
        <v>16</v>
      </c>
      <c r="E89" s="16">
        <v>78.5</v>
      </c>
      <c r="F89" s="16">
        <v>77</v>
      </c>
      <c r="G89" s="17">
        <v>85.8</v>
      </c>
      <c r="H89" s="18">
        <f>(E89+F89)*(50/200)+G89*(50/100)</f>
        <v>81.775</v>
      </c>
      <c r="I89" s="19">
        <f>RANK(H89,$H$89:$H$90)</f>
        <v>1</v>
      </c>
      <c r="J89" s="20" t="s">
        <v>17</v>
      </c>
      <c r="K89" s="21" t="s">
        <v>18</v>
      </c>
    </row>
    <row r="90" spans="1:11" ht="18.75" customHeight="1">
      <c r="A90" s="12">
        <v>2</v>
      </c>
      <c r="B90" s="13" t="s">
        <v>129</v>
      </c>
      <c r="C90" s="14" t="s">
        <v>130</v>
      </c>
      <c r="D90" s="27" t="s">
        <v>24</v>
      </c>
      <c r="E90" s="16">
        <v>53</v>
      </c>
      <c r="F90" s="16">
        <v>68.5</v>
      </c>
      <c r="G90" s="17">
        <v>78.6</v>
      </c>
      <c r="H90" s="18">
        <f>(E90+F90)*(50/200)+G90*(50/100)</f>
        <v>69.675</v>
      </c>
      <c r="I90" s="19">
        <f>RANK(H90,$H$89:$H$90)</f>
        <v>2</v>
      </c>
      <c r="J90" s="20" t="s">
        <v>17</v>
      </c>
      <c r="K90" s="21" t="s">
        <v>18</v>
      </c>
    </row>
    <row r="91" spans="1:11" s="5" customFormat="1" ht="21.75" customHeight="1">
      <c r="A91" s="3" t="s">
        <v>131</v>
      </c>
      <c r="B91" s="3"/>
      <c r="C91" s="3"/>
      <c r="D91" s="3"/>
      <c r="E91" s="3"/>
      <c r="F91" s="3"/>
      <c r="G91" s="4" t="s">
        <v>32</v>
      </c>
      <c r="H91" s="4"/>
      <c r="I91" s="4"/>
      <c r="J91" s="4"/>
      <c r="K91" s="4"/>
    </row>
    <row r="92" spans="1:11" s="5" customFormat="1" ht="16.5" customHeight="1">
      <c r="A92" s="6" t="s">
        <v>2</v>
      </c>
      <c r="B92" s="6" t="s">
        <v>3</v>
      </c>
      <c r="C92" s="6" t="s">
        <v>4</v>
      </c>
      <c r="D92" s="7" t="s">
        <v>5</v>
      </c>
      <c r="E92" s="6" t="s">
        <v>6</v>
      </c>
      <c r="F92" s="6"/>
      <c r="G92" s="6" t="s">
        <v>7</v>
      </c>
      <c r="H92" s="8" t="s">
        <v>8</v>
      </c>
      <c r="I92" s="6" t="s">
        <v>9</v>
      </c>
      <c r="J92" s="8" t="s">
        <v>10</v>
      </c>
      <c r="K92" s="9" t="s">
        <v>11</v>
      </c>
    </row>
    <row r="93" spans="1:11" s="5" customFormat="1" ht="25.5" customHeight="1">
      <c r="A93" s="6"/>
      <c r="B93" s="6"/>
      <c r="C93" s="6"/>
      <c r="D93" s="7"/>
      <c r="E93" s="10" t="s">
        <v>12</v>
      </c>
      <c r="F93" s="10" t="s">
        <v>13</v>
      </c>
      <c r="G93" s="6"/>
      <c r="H93" s="11"/>
      <c r="I93" s="6"/>
      <c r="J93" s="11"/>
      <c r="K93" s="9"/>
    </row>
    <row r="94" spans="1:11" s="5" customFormat="1" ht="18.75" customHeight="1">
      <c r="A94" s="12">
        <v>1</v>
      </c>
      <c r="B94" s="13" t="s">
        <v>132</v>
      </c>
      <c r="C94" s="14" t="s">
        <v>133</v>
      </c>
      <c r="D94" s="27" t="s">
        <v>35</v>
      </c>
      <c r="E94" s="16">
        <v>71.5</v>
      </c>
      <c r="F94" s="16">
        <v>53</v>
      </c>
      <c r="G94" s="17">
        <v>79.33</v>
      </c>
      <c r="H94" s="18">
        <f>(E94+F94)*(50/200)+G94*(50/100)</f>
        <v>70.78999999999999</v>
      </c>
      <c r="I94" s="19">
        <f>RANK(H94,$H$94:$H$96)</f>
        <v>1</v>
      </c>
      <c r="J94" s="20" t="s">
        <v>17</v>
      </c>
      <c r="K94" s="21" t="s">
        <v>18</v>
      </c>
    </row>
    <row r="95" spans="1:11" s="5" customFormat="1" ht="18.75" customHeight="1">
      <c r="A95" s="12">
        <v>2</v>
      </c>
      <c r="B95" s="13" t="s">
        <v>134</v>
      </c>
      <c r="C95" s="14" t="s">
        <v>135</v>
      </c>
      <c r="D95" s="27" t="s">
        <v>136</v>
      </c>
      <c r="E95" s="16">
        <v>68</v>
      </c>
      <c r="F95" s="16">
        <v>51</v>
      </c>
      <c r="G95" s="17">
        <v>81</v>
      </c>
      <c r="H95" s="18">
        <f>(E95+F95)*(50/200)+G95*(50/100)</f>
        <v>70.25</v>
      </c>
      <c r="I95" s="19">
        <f>RANK(H95,$H$94:$H$96)</f>
        <v>2</v>
      </c>
      <c r="J95" s="20" t="s">
        <v>17</v>
      </c>
      <c r="K95" s="21" t="s">
        <v>18</v>
      </c>
    </row>
    <row r="96" spans="1:11" ht="18.75" customHeight="1">
      <c r="A96" s="22">
        <v>3</v>
      </c>
      <c r="B96" s="23" t="s">
        <v>137</v>
      </c>
      <c r="C96" s="24" t="s">
        <v>138</v>
      </c>
      <c r="D96" s="45" t="s">
        <v>139</v>
      </c>
      <c r="E96" s="16">
        <v>62.5</v>
      </c>
      <c r="F96" s="16">
        <v>49.5</v>
      </c>
      <c r="G96" s="17">
        <v>75</v>
      </c>
      <c r="H96" s="18">
        <f>(E96+F96)*(50/200)+G96*(50/100)</f>
        <v>65.5</v>
      </c>
      <c r="I96" s="19">
        <f>RANK(H96,$H$94:$H$96)</f>
        <v>3</v>
      </c>
      <c r="J96" s="20" t="s">
        <v>17</v>
      </c>
      <c r="K96" s="21" t="s">
        <v>18</v>
      </c>
    </row>
    <row r="97" spans="1:11" s="5" customFormat="1" ht="21.75" customHeight="1">
      <c r="A97" s="3" t="s">
        <v>140</v>
      </c>
      <c r="B97" s="3"/>
      <c r="C97" s="3"/>
      <c r="D97" s="3"/>
      <c r="E97" s="3"/>
      <c r="F97" s="3"/>
      <c r="G97" s="4" t="s">
        <v>26</v>
      </c>
      <c r="H97" s="4"/>
      <c r="I97" s="4"/>
      <c r="J97" s="4"/>
      <c r="K97" s="4"/>
    </row>
    <row r="98" spans="1:11" s="5" customFormat="1" ht="16.5" customHeight="1">
      <c r="A98" s="6" t="s">
        <v>2</v>
      </c>
      <c r="B98" s="6" t="s">
        <v>3</v>
      </c>
      <c r="C98" s="6" t="s">
        <v>4</v>
      </c>
      <c r="D98" s="7" t="s">
        <v>5</v>
      </c>
      <c r="E98" s="6" t="s">
        <v>6</v>
      </c>
      <c r="F98" s="6"/>
      <c r="G98" s="6" t="s">
        <v>7</v>
      </c>
      <c r="H98" s="8" t="s">
        <v>8</v>
      </c>
      <c r="I98" s="6" t="s">
        <v>9</v>
      </c>
      <c r="J98" s="8" t="s">
        <v>10</v>
      </c>
      <c r="K98" s="9" t="s">
        <v>11</v>
      </c>
    </row>
    <row r="99" spans="1:11" s="5" customFormat="1" ht="25.5" customHeight="1">
      <c r="A99" s="6"/>
      <c r="B99" s="6"/>
      <c r="C99" s="6"/>
      <c r="D99" s="7"/>
      <c r="E99" s="10" t="s">
        <v>12</v>
      </c>
      <c r="F99" s="10" t="s">
        <v>13</v>
      </c>
      <c r="G99" s="6"/>
      <c r="H99" s="11"/>
      <c r="I99" s="6"/>
      <c r="J99" s="11"/>
      <c r="K99" s="9"/>
    </row>
    <row r="100" spans="1:11" ht="21" customHeight="1">
      <c r="A100" s="12">
        <v>1</v>
      </c>
      <c r="B100" s="13" t="s">
        <v>141</v>
      </c>
      <c r="C100" s="14" t="s">
        <v>142</v>
      </c>
      <c r="D100" s="27" t="s">
        <v>24</v>
      </c>
      <c r="E100" s="16">
        <v>41.5</v>
      </c>
      <c r="F100" s="16">
        <v>38.5</v>
      </c>
      <c r="G100" s="17">
        <v>76</v>
      </c>
      <c r="H100" s="18">
        <f>(E100+F100)*(50/200)+G100*(50/100)</f>
        <v>58</v>
      </c>
      <c r="I100" s="19">
        <f>RANK(H100,$H$100:$H$100)</f>
        <v>1</v>
      </c>
      <c r="J100" s="20" t="s">
        <v>17</v>
      </c>
      <c r="K100" s="21" t="s">
        <v>18</v>
      </c>
    </row>
    <row r="101" spans="1:11" s="5" customFormat="1" ht="21.75" customHeight="1">
      <c r="A101" s="3" t="s">
        <v>143</v>
      </c>
      <c r="B101" s="3"/>
      <c r="C101" s="3"/>
      <c r="D101" s="3"/>
      <c r="E101" s="3"/>
      <c r="F101" s="3"/>
      <c r="G101" s="4" t="s">
        <v>26</v>
      </c>
      <c r="H101" s="4"/>
      <c r="I101" s="4"/>
      <c r="J101" s="4"/>
      <c r="K101" s="4"/>
    </row>
    <row r="102" spans="1:11" s="5" customFormat="1" ht="16.5" customHeight="1">
      <c r="A102" s="6" t="s">
        <v>2</v>
      </c>
      <c r="B102" s="6" t="s">
        <v>3</v>
      </c>
      <c r="C102" s="6" t="s">
        <v>4</v>
      </c>
      <c r="D102" s="7" t="s">
        <v>5</v>
      </c>
      <c r="E102" s="6" t="s">
        <v>6</v>
      </c>
      <c r="F102" s="6"/>
      <c r="G102" s="6" t="s">
        <v>7</v>
      </c>
      <c r="H102" s="8" t="s">
        <v>8</v>
      </c>
      <c r="I102" s="6" t="s">
        <v>9</v>
      </c>
      <c r="J102" s="8" t="s">
        <v>10</v>
      </c>
      <c r="K102" s="9" t="s">
        <v>11</v>
      </c>
    </row>
    <row r="103" spans="1:11" s="5" customFormat="1" ht="25.5" customHeight="1">
      <c r="A103" s="6"/>
      <c r="B103" s="6"/>
      <c r="C103" s="6"/>
      <c r="D103" s="7"/>
      <c r="E103" s="10" t="s">
        <v>12</v>
      </c>
      <c r="F103" s="10" t="s">
        <v>13</v>
      </c>
      <c r="G103" s="6"/>
      <c r="H103" s="11"/>
      <c r="I103" s="6"/>
      <c r="J103" s="11"/>
      <c r="K103" s="9"/>
    </row>
    <row r="104" spans="1:11" ht="21" customHeight="1">
      <c r="A104" s="12">
        <v>4</v>
      </c>
      <c r="B104" s="13" t="s">
        <v>144</v>
      </c>
      <c r="C104" s="14" t="s">
        <v>145</v>
      </c>
      <c r="D104" s="27" t="s">
        <v>21</v>
      </c>
      <c r="E104" s="16">
        <v>73.5</v>
      </c>
      <c r="F104" s="16">
        <v>38.5</v>
      </c>
      <c r="G104" s="17">
        <v>81.67</v>
      </c>
      <c r="H104" s="18">
        <f>(E104+F104)*(50/200)+G104*(50/100)</f>
        <v>68.83500000000001</v>
      </c>
      <c r="I104" s="19">
        <v>1</v>
      </c>
      <c r="J104" s="20" t="s">
        <v>17</v>
      </c>
      <c r="K104" s="21" t="s">
        <v>18</v>
      </c>
    </row>
    <row r="105" spans="1:11" s="5" customFormat="1" ht="21.75" customHeight="1">
      <c r="A105" s="3" t="s">
        <v>146</v>
      </c>
      <c r="B105" s="3"/>
      <c r="C105" s="3"/>
      <c r="D105" s="3"/>
      <c r="E105" s="3"/>
      <c r="F105" s="3"/>
      <c r="G105" s="4" t="s">
        <v>102</v>
      </c>
      <c r="H105" s="4"/>
      <c r="I105" s="4"/>
      <c r="J105" s="4"/>
      <c r="K105" s="4"/>
    </row>
    <row r="106" spans="1:11" s="5" customFormat="1" ht="16.5" customHeight="1">
      <c r="A106" s="6" t="s">
        <v>2</v>
      </c>
      <c r="B106" s="6" t="s">
        <v>3</v>
      </c>
      <c r="C106" s="6" t="s">
        <v>4</v>
      </c>
      <c r="D106" s="7" t="s">
        <v>5</v>
      </c>
      <c r="E106" s="6" t="s">
        <v>6</v>
      </c>
      <c r="F106" s="6"/>
      <c r="G106" s="6" t="s">
        <v>7</v>
      </c>
      <c r="H106" s="8" t="s">
        <v>8</v>
      </c>
      <c r="I106" s="6" t="s">
        <v>9</v>
      </c>
      <c r="J106" s="8" t="s">
        <v>10</v>
      </c>
      <c r="K106" s="9" t="s">
        <v>11</v>
      </c>
    </row>
    <row r="107" spans="1:11" s="5" customFormat="1" ht="25.5" customHeight="1">
      <c r="A107" s="6"/>
      <c r="B107" s="6"/>
      <c r="C107" s="6"/>
      <c r="D107" s="7"/>
      <c r="E107" s="10" t="s">
        <v>12</v>
      </c>
      <c r="F107" s="10" t="s">
        <v>13</v>
      </c>
      <c r="G107" s="6"/>
      <c r="H107" s="11"/>
      <c r="I107" s="6"/>
      <c r="J107" s="11"/>
      <c r="K107" s="9"/>
    </row>
    <row r="108" spans="1:11" s="5" customFormat="1" ht="21" customHeight="1">
      <c r="A108" s="12">
        <v>1</v>
      </c>
      <c r="B108" s="13" t="s">
        <v>147</v>
      </c>
      <c r="C108" s="14" t="s">
        <v>148</v>
      </c>
      <c r="D108" s="27" t="s">
        <v>24</v>
      </c>
      <c r="E108" s="16">
        <v>72</v>
      </c>
      <c r="F108" s="16">
        <v>46.5</v>
      </c>
      <c r="G108" s="17">
        <v>79</v>
      </c>
      <c r="H108" s="18">
        <f>(E108+F108)*(50/200)+G108*(50/100)</f>
        <v>69.125</v>
      </c>
      <c r="I108" s="19">
        <v>1</v>
      </c>
      <c r="J108" s="20" t="s">
        <v>17</v>
      </c>
      <c r="K108" s="21" t="s">
        <v>18</v>
      </c>
    </row>
    <row r="109" spans="1:11" s="5" customFormat="1" ht="21.75" customHeight="1">
      <c r="A109" s="3" t="s">
        <v>149</v>
      </c>
      <c r="B109" s="3"/>
      <c r="C109" s="3"/>
      <c r="D109" s="3"/>
      <c r="E109" s="3"/>
      <c r="F109" s="3"/>
      <c r="G109" s="4" t="s">
        <v>32</v>
      </c>
      <c r="H109" s="4"/>
      <c r="I109" s="4"/>
      <c r="J109" s="4"/>
      <c r="K109" s="4"/>
    </row>
    <row r="110" spans="1:11" s="5" customFormat="1" ht="16.5" customHeight="1">
      <c r="A110" s="6" t="s">
        <v>2</v>
      </c>
      <c r="B110" s="6" t="s">
        <v>3</v>
      </c>
      <c r="C110" s="6" t="s">
        <v>4</v>
      </c>
      <c r="D110" s="7" t="s">
        <v>5</v>
      </c>
      <c r="E110" s="6" t="s">
        <v>6</v>
      </c>
      <c r="F110" s="6"/>
      <c r="G110" s="6" t="s">
        <v>7</v>
      </c>
      <c r="H110" s="8" t="s">
        <v>8</v>
      </c>
      <c r="I110" s="6" t="s">
        <v>9</v>
      </c>
      <c r="J110" s="8" t="s">
        <v>10</v>
      </c>
      <c r="K110" s="9" t="s">
        <v>11</v>
      </c>
    </row>
    <row r="111" spans="1:11" s="5" customFormat="1" ht="25.5" customHeight="1">
      <c r="A111" s="6"/>
      <c r="B111" s="6"/>
      <c r="C111" s="6"/>
      <c r="D111" s="7"/>
      <c r="E111" s="10" t="s">
        <v>12</v>
      </c>
      <c r="F111" s="10" t="s">
        <v>13</v>
      </c>
      <c r="G111" s="6"/>
      <c r="H111" s="11"/>
      <c r="I111" s="6"/>
      <c r="J111" s="11"/>
      <c r="K111" s="9"/>
    </row>
    <row r="112" spans="1:11" s="5" customFormat="1" ht="21" customHeight="1">
      <c r="A112" s="12">
        <v>1</v>
      </c>
      <c r="B112" s="13" t="s">
        <v>150</v>
      </c>
      <c r="C112" s="14" t="s">
        <v>151</v>
      </c>
      <c r="D112" s="27" t="s">
        <v>152</v>
      </c>
      <c r="E112" s="16">
        <v>69.5</v>
      </c>
      <c r="F112" s="16">
        <v>66.5</v>
      </c>
      <c r="G112" s="17">
        <v>85.67</v>
      </c>
      <c r="H112" s="18">
        <f aca="true" t="shared" si="2" ref="H112:H123">(E112+F112)*(50/200)+G112*(50/100)</f>
        <v>76.83500000000001</v>
      </c>
      <c r="I112" s="19">
        <f>RANK(H112,$H$112:$H$114)</f>
        <v>1</v>
      </c>
      <c r="J112" s="20" t="s">
        <v>17</v>
      </c>
      <c r="K112" s="21" t="s">
        <v>18</v>
      </c>
    </row>
    <row r="113" spans="1:11" s="5" customFormat="1" ht="21" customHeight="1">
      <c r="A113" s="12">
        <v>2</v>
      </c>
      <c r="B113" s="13" t="s">
        <v>153</v>
      </c>
      <c r="C113" s="14" t="s">
        <v>154</v>
      </c>
      <c r="D113" s="27" t="s">
        <v>155</v>
      </c>
      <c r="E113" s="16">
        <v>60</v>
      </c>
      <c r="F113" s="16">
        <v>69.5</v>
      </c>
      <c r="G113" s="17">
        <v>79.67</v>
      </c>
      <c r="H113" s="18">
        <f t="shared" si="2"/>
        <v>72.21000000000001</v>
      </c>
      <c r="I113" s="19">
        <f>RANK(H113,$H$112:$H$114)</f>
        <v>2</v>
      </c>
      <c r="J113" s="20" t="s">
        <v>17</v>
      </c>
      <c r="K113" s="21" t="s">
        <v>18</v>
      </c>
    </row>
    <row r="114" spans="1:11" s="5" customFormat="1" ht="21" customHeight="1">
      <c r="A114" s="12">
        <v>3</v>
      </c>
      <c r="B114" s="13" t="s">
        <v>156</v>
      </c>
      <c r="C114" s="14" t="s">
        <v>157</v>
      </c>
      <c r="D114" s="27" t="s">
        <v>158</v>
      </c>
      <c r="E114" s="16">
        <v>58.5</v>
      </c>
      <c r="F114" s="16">
        <v>65.5</v>
      </c>
      <c r="G114" s="17">
        <v>80</v>
      </c>
      <c r="H114" s="18">
        <f t="shared" si="2"/>
        <v>71</v>
      </c>
      <c r="I114" s="19">
        <f>RANK(H114,$H$112:$H$114)</f>
        <v>3</v>
      </c>
      <c r="J114" s="20" t="s">
        <v>17</v>
      </c>
      <c r="K114" s="21" t="s">
        <v>18</v>
      </c>
    </row>
    <row r="115" spans="1:11" s="5" customFormat="1" ht="21.75" customHeight="1">
      <c r="A115" s="3" t="s">
        <v>159</v>
      </c>
      <c r="B115" s="3"/>
      <c r="C115" s="3"/>
      <c r="D115" s="3"/>
      <c r="E115" s="3"/>
      <c r="F115" s="3"/>
      <c r="G115" s="4" t="s">
        <v>26</v>
      </c>
      <c r="H115" s="4"/>
      <c r="I115" s="4"/>
      <c r="J115" s="4"/>
      <c r="K115" s="4"/>
    </row>
    <row r="116" spans="1:11" s="5" customFormat="1" ht="16.5" customHeight="1">
      <c r="A116" s="6" t="s">
        <v>2</v>
      </c>
      <c r="B116" s="6" t="s">
        <v>3</v>
      </c>
      <c r="C116" s="6" t="s">
        <v>4</v>
      </c>
      <c r="D116" s="7" t="s">
        <v>5</v>
      </c>
      <c r="E116" s="6" t="s">
        <v>6</v>
      </c>
      <c r="F116" s="6"/>
      <c r="G116" s="6" t="s">
        <v>7</v>
      </c>
      <c r="H116" s="8" t="s">
        <v>8</v>
      </c>
      <c r="I116" s="6" t="s">
        <v>9</v>
      </c>
      <c r="J116" s="8" t="s">
        <v>10</v>
      </c>
      <c r="K116" s="9" t="s">
        <v>11</v>
      </c>
    </row>
    <row r="117" spans="1:11" s="5" customFormat="1" ht="27.75" customHeight="1">
      <c r="A117" s="6"/>
      <c r="B117" s="6"/>
      <c r="C117" s="6"/>
      <c r="D117" s="7"/>
      <c r="E117" s="10" t="s">
        <v>12</v>
      </c>
      <c r="F117" s="10" t="s">
        <v>13</v>
      </c>
      <c r="G117" s="6"/>
      <c r="H117" s="11"/>
      <c r="I117" s="6"/>
      <c r="J117" s="11"/>
      <c r="K117" s="9"/>
    </row>
    <row r="118" spans="1:11" s="5" customFormat="1" ht="21" customHeight="1">
      <c r="A118" s="12">
        <v>1</v>
      </c>
      <c r="B118" s="13" t="s">
        <v>160</v>
      </c>
      <c r="C118" s="14" t="s">
        <v>161</v>
      </c>
      <c r="D118" s="27" t="s">
        <v>162</v>
      </c>
      <c r="E118" s="16">
        <v>40</v>
      </c>
      <c r="F118" s="16">
        <v>58</v>
      </c>
      <c r="G118" s="17">
        <v>85</v>
      </c>
      <c r="H118" s="18">
        <f t="shared" si="2"/>
        <v>67</v>
      </c>
      <c r="I118" s="19">
        <f>RANK(H118,$H$118:$H$119)</f>
        <v>1</v>
      </c>
      <c r="J118" s="20" t="s">
        <v>17</v>
      </c>
      <c r="K118" s="21" t="s">
        <v>18</v>
      </c>
    </row>
    <row r="119" spans="1:11" s="5" customFormat="1" ht="21" customHeight="1">
      <c r="A119" s="12">
        <v>2</v>
      </c>
      <c r="B119" s="13" t="s">
        <v>163</v>
      </c>
      <c r="C119" s="14" t="s">
        <v>164</v>
      </c>
      <c r="D119" s="27" t="s">
        <v>16</v>
      </c>
      <c r="E119" s="16">
        <v>52</v>
      </c>
      <c r="F119" s="16">
        <v>59</v>
      </c>
      <c r="G119" s="17">
        <v>78</v>
      </c>
      <c r="H119" s="18">
        <f t="shared" si="2"/>
        <v>66.75</v>
      </c>
      <c r="I119" s="19">
        <f>RANK(H119,$H$118:$H$119)</f>
        <v>2</v>
      </c>
      <c r="J119" s="20" t="s">
        <v>17</v>
      </c>
      <c r="K119" s="21" t="s">
        <v>18</v>
      </c>
    </row>
    <row r="120" spans="1:11" s="5" customFormat="1" ht="21.75" customHeight="1">
      <c r="A120" s="3" t="s">
        <v>165</v>
      </c>
      <c r="B120" s="3"/>
      <c r="C120" s="3"/>
      <c r="D120" s="3"/>
      <c r="E120" s="3"/>
      <c r="F120" s="3"/>
      <c r="G120" s="4" t="s">
        <v>26</v>
      </c>
      <c r="H120" s="4"/>
      <c r="I120" s="4"/>
      <c r="J120" s="4"/>
      <c r="K120" s="4"/>
    </row>
    <row r="121" spans="1:11" s="5" customFormat="1" ht="16.5" customHeight="1">
      <c r="A121" s="6" t="s">
        <v>2</v>
      </c>
      <c r="B121" s="6" t="s">
        <v>3</v>
      </c>
      <c r="C121" s="6" t="s">
        <v>4</v>
      </c>
      <c r="D121" s="7" t="s">
        <v>5</v>
      </c>
      <c r="E121" s="6" t="s">
        <v>6</v>
      </c>
      <c r="F121" s="6"/>
      <c r="G121" s="6" t="s">
        <v>7</v>
      </c>
      <c r="H121" s="8" t="s">
        <v>8</v>
      </c>
      <c r="I121" s="6" t="s">
        <v>9</v>
      </c>
      <c r="J121" s="8" t="s">
        <v>10</v>
      </c>
      <c r="K121" s="9" t="s">
        <v>11</v>
      </c>
    </row>
    <row r="122" spans="1:11" s="5" customFormat="1" ht="27.75" customHeight="1">
      <c r="A122" s="6"/>
      <c r="B122" s="6"/>
      <c r="C122" s="6"/>
      <c r="D122" s="7"/>
      <c r="E122" s="10" t="s">
        <v>12</v>
      </c>
      <c r="F122" s="10" t="s">
        <v>13</v>
      </c>
      <c r="G122" s="6"/>
      <c r="H122" s="11"/>
      <c r="I122" s="6"/>
      <c r="J122" s="11"/>
      <c r="K122" s="9"/>
    </row>
    <row r="123" spans="1:11" s="5" customFormat="1" ht="21" customHeight="1">
      <c r="A123" s="12">
        <v>1</v>
      </c>
      <c r="B123" s="13" t="s">
        <v>166</v>
      </c>
      <c r="C123" s="14" t="s">
        <v>167</v>
      </c>
      <c r="D123" s="27" t="s">
        <v>168</v>
      </c>
      <c r="E123" s="16">
        <v>47.5</v>
      </c>
      <c r="F123" s="16">
        <v>48</v>
      </c>
      <c r="G123" s="17">
        <v>78</v>
      </c>
      <c r="H123" s="18">
        <f t="shared" si="2"/>
        <v>62.875</v>
      </c>
      <c r="I123" s="19">
        <f>RANK(H123,$H$123:$H$124)</f>
        <v>1</v>
      </c>
      <c r="J123" s="20" t="s">
        <v>17</v>
      </c>
      <c r="K123" s="21" t="s">
        <v>18</v>
      </c>
    </row>
    <row r="124" spans="1:11" s="5" customFormat="1" ht="21" customHeight="1">
      <c r="A124" s="12">
        <v>2</v>
      </c>
      <c r="B124" s="13" t="s">
        <v>169</v>
      </c>
      <c r="C124" s="14" t="s">
        <v>170</v>
      </c>
      <c r="D124" s="27" t="s">
        <v>171</v>
      </c>
      <c r="E124" s="16" t="s">
        <v>172</v>
      </c>
      <c r="F124" s="16" t="s">
        <v>173</v>
      </c>
      <c r="G124" s="17">
        <v>78.67</v>
      </c>
      <c r="H124" s="18">
        <f>(E124+F124)*(50/200)+G124*(50/100)</f>
        <v>60.335</v>
      </c>
      <c r="I124" s="19">
        <f>RANK(H124,$H$123:$H$124)</f>
        <v>2</v>
      </c>
      <c r="J124" s="20" t="s">
        <v>17</v>
      </c>
      <c r="K124" s="21" t="s">
        <v>18</v>
      </c>
    </row>
    <row r="125" spans="1:11" s="5" customFormat="1" ht="21.75" customHeight="1">
      <c r="A125" s="3" t="s">
        <v>174</v>
      </c>
      <c r="B125" s="3"/>
      <c r="C125" s="3"/>
      <c r="D125" s="3"/>
      <c r="E125" s="3"/>
      <c r="F125" s="3"/>
      <c r="G125" s="4" t="s">
        <v>102</v>
      </c>
      <c r="H125" s="4"/>
      <c r="I125" s="4"/>
      <c r="J125" s="4"/>
      <c r="K125" s="4"/>
    </row>
    <row r="126" spans="1:11" s="5" customFormat="1" ht="16.5" customHeight="1">
      <c r="A126" s="6" t="s">
        <v>2</v>
      </c>
      <c r="B126" s="6" t="s">
        <v>3</v>
      </c>
      <c r="C126" s="6" t="s">
        <v>4</v>
      </c>
      <c r="D126" s="7" t="s">
        <v>5</v>
      </c>
      <c r="E126" s="6" t="s">
        <v>6</v>
      </c>
      <c r="F126" s="6"/>
      <c r="G126" s="6" t="s">
        <v>7</v>
      </c>
      <c r="H126" s="8" t="s">
        <v>8</v>
      </c>
      <c r="I126" s="6" t="s">
        <v>9</v>
      </c>
      <c r="J126" s="8" t="s">
        <v>10</v>
      </c>
      <c r="K126" s="9" t="s">
        <v>11</v>
      </c>
    </row>
    <row r="127" spans="1:11" s="5" customFormat="1" ht="27.75" customHeight="1">
      <c r="A127" s="6"/>
      <c r="B127" s="6"/>
      <c r="C127" s="6"/>
      <c r="D127" s="7"/>
      <c r="E127" s="10" t="s">
        <v>12</v>
      </c>
      <c r="F127" s="10" t="s">
        <v>13</v>
      </c>
      <c r="G127" s="6"/>
      <c r="H127" s="11"/>
      <c r="I127" s="6"/>
      <c r="J127" s="11"/>
      <c r="K127" s="9"/>
    </row>
    <row r="128" spans="1:11" s="5" customFormat="1" ht="21" customHeight="1">
      <c r="A128" s="12">
        <v>1</v>
      </c>
      <c r="B128" s="13" t="s">
        <v>175</v>
      </c>
      <c r="C128" s="14" t="s">
        <v>176</v>
      </c>
      <c r="D128" s="27" t="s">
        <v>24</v>
      </c>
      <c r="E128" s="16">
        <v>54</v>
      </c>
      <c r="F128" s="16">
        <v>67</v>
      </c>
      <c r="G128" s="17">
        <v>79.86</v>
      </c>
      <c r="H128" s="18">
        <f>(E128+F128)*(50/200)+G128*(50/100)</f>
        <v>70.18</v>
      </c>
      <c r="I128" s="19">
        <f>RANK(H128,$H$128:$H$129)</f>
        <v>1</v>
      </c>
      <c r="J128" s="20" t="s">
        <v>17</v>
      </c>
      <c r="K128" s="21" t="s">
        <v>177</v>
      </c>
    </row>
    <row r="129" spans="1:11" s="5" customFormat="1" ht="21" customHeight="1">
      <c r="A129" s="12">
        <v>2</v>
      </c>
      <c r="B129" s="13" t="s">
        <v>178</v>
      </c>
      <c r="C129" s="14" t="s">
        <v>179</v>
      </c>
      <c r="D129" s="27" t="s">
        <v>16</v>
      </c>
      <c r="E129" s="16">
        <v>46.5</v>
      </c>
      <c r="F129" s="16">
        <v>49</v>
      </c>
      <c r="G129" s="17">
        <v>83.29</v>
      </c>
      <c r="H129" s="18">
        <f>(E129+F129)*(50/200)+G129*(50/100)</f>
        <v>65.52000000000001</v>
      </c>
      <c r="I129" s="19">
        <f>RANK(H129,$H$128:$H$129)</f>
        <v>2</v>
      </c>
      <c r="J129" s="20" t="s">
        <v>17</v>
      </c>
      <c r="K129" s="21" t="s">
        <v>180</v>
      </c>
    </row>
    <row r="130" spans="1:11" s="5" customFormat="1" ht="21.75" customHeight="1">
      <c r="A130" s="3" t="s">
        <v>181</v>
      </c>
      <c r="B130" s="3"/>
      <c r="C130" s="3"/>
      <c r="D130" s="3"/>
      <c r="E130" s="3"/>
      <c r="F130" s="3"/>
      <c r="G130" s="4" t="s">
        <v>26</v>
      </c>
      <c r="H130" s="4"/>
      <c r="I130" s="4"/>
      <c r="J130" s="4"/>
      <c r="K130" s="4"/>
    </row>
    <row r="131" spans="1:11" s="5" customFormat="1" ht="16.5" customHeight="1">
      <c r="A131" s="6" t="s">
        <v>2</v>
      </c>
      <c r="B131" s="6" t="s">
        <v>3</v>
      </c>
      <c r="C131" s="6" t="s">
        <v>4</v>
      </c>
      <c r="D131" s="7" t="s">
        <v>5</v>
      </c>
      <c r="E131" s="6" t="s">
        <v>6</v>
      </c>
      <c r="F131" s="6"/>
      <c r="G131" s="6" t="s">
        <v>7</v>
      </c>
      <c r="H131" s="8" t="s">
        <v>8</v>
      </c>
      <c r="I131" s="6" t="s">
        <v>9</v>
      </c>
      <c r="J131" s="8" t="s">
        <v>10</v>
      </c>
      <c r="K131" s="9" t="s">
        <v>11</v>
      </c>
    </row>
    <row r="132" spans="1:11" s="5" customFormat="1" ht="27.75" customHeight="1">
      <c r="A132" s="6"/>
      <c r="B132" s="6"/>
      <c r="C132" s="6"/>
      <c r="D132" s="7"/>
      <c r="E132" s="10" t="s">
        <v>12</v>
      </c>
      <c r="F132" s="10" t="s">
        <v>13</v>
      </c>
      <c r="G132" s="6"/>
      <c r="H132" s="11"/>
      <c r="I132" s="6"/>
      <c r="J132" s="11"/>
      <c r="K132" s="9"/>
    </row>
    <row r="133" spans="1:11" s="5" customFormat="1" ht="21" customHeight="1">
      <c r="A133" s="12">
        <v>1</v>
      </c>
      <c r="B133" s="13" t="s">
        <v>182</v>
      </c>
      <c r="C133" s="14" t="s">
        <v>183</v>
      </c>
      <c r="D133" s="27" t="s">
        <v>16</v>
      </c>
      <c r="E133" s="16">
        <v>69</v>
      </c>
      <c r="F133" s="16">
        <v>53</v>
      </c>
      <c r="G133" s="17">
        <v>84.43</v>
      </c>
      <c r="H133" s="18">
        <f>(E133+F133)*(50/200)+G133*(50/100)</f>
        <v>72.715</v>
      </c>
      <c r="I133" s="19">
        <f>RANK(H133,$H$133:$H$134)</f>
        <v>1</v>
      </c>
      <c r="J133" s="20" t="s">
        <v>17</v>
      </c>
      <c r="K133" s="21" t="s">
        <v>18</v>
      </c>
    </row>
    <row r="134" spans="1:11" s="5" customFormat="1" ht="21" customHeight="1">
      <c r="A134" s="12">
        <v>2</v>
      </c>
      <c r="B134" s="13" t="s">
        <v>184</v>
      </c>
      <c r="C134" s="14" t="s">
        <v>185</v>
      </c>
      <c r="D134" s="27" t="s">
        <v>24</v>
      </c>
      <c r="E134" s="16">
        <v>53.5</v>
      </c>
      <c r="F134" s="16">
        <v>53.5</v>
      </c>
      <c r="G134" s="17">
        <v>81.86</v>
      </c>
      <c r="H134" s="18">
        <f>(E134+F134)*(50/200)+G134*(50/100)</f>
        <v>67.68</v>
      </c>
      <c r="I134" s="19">
        <f>RANK(H134,$H$133:$H$134)</f>
        <v>2</v>
      </c>
      <c r="J134" s="20" t="s">
        <v>17</v>
      </c>
      <c r="K134" s="21" t="s">
        <v>18</v>
      </c>
    </row>
    <row r="135" spans="1:11" s="5" customFormat="1" ht="21.75" customHeight="1">
      <c r="A135" s="3" t="s">
        <v>186</v>
      </c>
      <c r="B135" s="3"/>
      <c r="C135" s="3"/>
      <c r="D135" s="3"/>
      <c r="E135" s="3"/>
      <c r="F135" s="3"/>
      <c r="G135" s="4" t="s">
        <v>102</v>
      </c>
      <c r="H135" s="4"/>
      <c r="I135" s="4"/>
      <c r="J135" s="4"/>
      <c r="K135" s="4"/>
    </row>
    <row r="136" spans="1:11" s="5" customFormat="1" ht="16.5" customHeight="1">
      <c r="A136" s="6" t="s">
        <v>2</v>
      </c>
      <c r="B136" s="6" t="s">
        <v>3</v>
      </c>
      <c r="C136" s="6" t="s">
        <v>4</v>
      </c>
      <c r="D136" s="7" t="s">
        <v>5</v>
      </c>
      <c r="E136" s="6" t="s">
        <v>6</v>
      </c>
      <c r="F136" s="6"/>
      <c r="G136" s="6" t="s">
        <v>7</v>
      </c>
      <c r="H136" s="8" t="s">
        <v>8</v>
      </c>
      <c r="I136" s="6" t="s">
        <v>9</v>
      </c>
      <c r="J136" s="8" t="s">
        <v>10</v>
      </c>
      <c r="K136" s="9" t="s">
        <v>11</v>
      </c>
    </row>
    <row r="137" spans="1:11" s="5" customFormat="1" ht="27.75" customHeight="1">
      <c r="A137" s="6"/>
      <c r="B137" s="6"/>
      <c r="C137" s="6"/>
      <c r="D137" s="7"/>
      <c r="E137" s="10" t="s">
        <v>12</v>
      </c>
      <c r="F137" s="10" t="s">
        <v>13</v>
      </c>
      <c r="G137" s="6"/>
      <c r="H137" s="11"/>
      <c r="I137" s="6"/>
      <c r="J137" s="11"/>
      <c r="K137" s="9"/>
    </row>
    <row r="138" spans="1:11" s="5" customFormat="1" ht="21" customHeight="1">
      <c r="A138" s="12">
        <v>1</v>
      </c>
      <c r="B138" s="13" t="s">
        <v>187</v>
      </c>
      <c r="C138" s="14" t="s">
        <v>188</v>
      </c>
      <c r="D138" s="27" t="s">
        <v>24</v>
      </c>
      <c r="E138" s="16">
        <v>40.5</v>
      </c>
      <c r="F138" s="16">
        <v>57.5</v>
      </c>
      <c r="G138" s="17">
        <v>78.79</v>
      </c>
      <c r="H138" s="18">
        <f>(E138+F138)*(50/200)+G138*(50/100)</f>
        <v>63.895</v>
      </c>
      <c r="I138" s="19">
        <v>1</v>
      </c>
      <c r="J138" s="20" t="s">
        <v>17</v>
      </c>
      <c r="K138" s="21" t="s">
        <v>18</v>
      </c>
    </row>
    <row r="139" spans="1:11" s="5" customFormat="1" ht="21.75" customHeight="1">
      <c r="A139" s="3" t="s">
        <v>189</v>
      </c>
      <c r="B139" s="3"/>
      <c r="C139" s="3"/>
      <c r="D139" s="3"/>
      <c r="E139" s="3"/>
      <c r="F139" s="3"/>
      <c r="G139" s="4" t="s">
        <v>102</v>
      </c>
      <c r="H139" s="4"/>
      <c r="I139" s="4"/>
      <c r="J139" s="4"/>
      <c r="K139" s="4"/>
    </row>
    <row r="140" spans="1:11" s="5" customFormat="1" ht="16.5" customHeight="1">
      <c r="A140" s="6" t="s">
        <v>2</v>
      </c>
      <c r="B140" s="6" t="s">
        <v>3</v>
      </c>
      <c r="C140" s="6" t="s">
        <v>4</v>
      </c>
      <c r="D140" s="7" t="s">
        <v>5</v>
      </c>
      <c r="E140" s="6" t="s">
        <v>6</v>
      </c>
      <c r="F140" s="6"/>
      <c r="G140" s="6" t="s">
        <v>7</v>
      </c>
      <c r="H140" s="8" t="s">
        <v>8</v>
      </c>
      <c r="I140" s="6" t="s">
        <v>9</v>
      </c>
      <c r="J140" s="8" t="s">
        <v>10</v>
      </c>
      <c r="K140" s="9" t="s">
        <v>11</v>
      </c>
    </row>
    <row r="141" spans="1:11" s="5" customFormat="1" ht="27.75" customHeight="1">
      <c r="A141" s="6"/>
      <c r="B141" s="6"/>
      <c r="C141" s="6"/>
      <c r="D141" s="7"/>
      <c r="E141" s="10" t="s">
        <v>12</v>
      </c>
      <c r="F141" s="10" t="s">
        <v>13</v>
      </c>
      <c r="G141" s="6"/>
      <c r="H141" s="11"/>
      <c r="I141" s="6"/>
      <c r="J141" s="11"/>
      <c r="K141" s="9"/>
    </row>
    <row r="142" spans="1:11" s="5" customFormat="1" ht="21" customHeight="1">
      <c r="A142" s="12">
        <v>1</v>
      </c>
      <c r="B142" s="13" t="s">
        <v>190</v>
      </c>
      <c r="C142" s="14" t="s">
        <v>191</v>
      </c>
      <c r="D142" s="27" t="s">
        <v>24</v>
      </c>
      <c r="E142" s="16">
        <v>57.5</v>
      </c>
      <c r="F142" s="16">
        <v>60.5</v>
      </c>
      <c r="G142" s="17">
        <v>79.57</v>
      </c>
      <c r="H142" s="18">
        <f>(E142+F142)*(50/200)+G142*(50/100)</f>
        <v>69.285</v>
      </c>
      <c r="I142" s="19">
        <v>1</v>
      </c>
      <c r="J142" s="20" t="s">
        <v>17</v>
      </c>
      <c r="K142" s="21" t="s">
        <v>18</v>
      </c>
    </row>
    <row r="143" spans="1:11" s="5" customFormat="1" ht="21.75" customHeight="1">
      <c r="A143" s="3" t="s">
        <v>192</v>
      </c>
      <c r="B143" s="3"/>
      <c r="C143" s="3"/>
      <c r="D143" s="3"/>
      <c r="E143" s="3"/>
      <c r="F143" s="3"/>
      <c r="G143" s="4" t="s">
        <v>102</v>
      </c>
      <c r="H143" s="4"/>
      <c r="I143" s="4"/>
      <c r="J143" s="4"/>
      <c r="K143" s="4"/>
    </row>
    <row r="144" spans="1:11" s="5" customFormat="1" ht="16.5" customHeight="1">
      <c r="A144" s="6" t="s">
        <v>2</v>
      </c>
      <c r="B144" s="6" t="s">
        <v>3</v>
      </c>
      <c r="C144" s="6" t="s">
        <v>4</v>
      </c>
      <c r="D144" s="7" t="s">
        <v>5</v>
      </c>
      <c r="E144" s="6" t="s">
        <v>6</v>
      </c>
      <c r="F144" s="6"/>
      <c r="G144" s="6" t="s">
        <v>7</v>
      </c>
      <c r="H144" s="8" t="s">
        <v>8</v>
      </c>
      <c r="I144" s="6" t="s">
        <v>9</v>
      </c>
      <c r="J144" s="8" t="s">
        <v>10</v>
      </c>
      <c r="K144" s="9" t="s">
        <v>11</v>
      </c>
    </row>
    <row r="145" spans="1:11" s="5" customFormat="1" ht="27.75" customHeight="1">
      <c r="A145" s="6"/>
      <c r="B145" s="6"/>
      <c r="C145" s="6"/>
      <c r="D145" s="7"/>
      <c r="E145" s="10" t="s">
        <v>12</v>
      </c>
      <c r="F145" s="10" t="s">
        <v>13</v>
      </c>
      <c r="G145" s="6"/>
      <c r="H145" s="11"/>
      <c r="I145" s="6"/>
      <c r="J145" s="11"/>
      <c r="K145" s="9"/>
    </row>
    <row r="146" spans="1:11" s="5" customFormat="1" ht="21" customHeight="1">
      <c r="A146" s="12">
        <v>1</v>
      </c>
      <c r="B146" s="13" t="s">
        <v>193</v>
      </c>
      <c r="C146" s="14" t="s">
        <v>194</v>
      </c>
      <c r="D146" s="27" t="s">
        <v>24</v>
      </c>
      <c r="E146" s="16">
        <v>71.5</v>
      </c>
      <c r="F146" s="16">
        <v>67.5</v>
      </c>
      <c r="G146" s="17">
        <v>83.36</v>
      </c>
      <c r="H146" s="18">
        <f>(E146+F146)*(50/200)+G146*(50/100)</f>
        <v>76.43</v>
      </c>
      <c r="I146" s="19">
        <f>RANK(H146,$H$146:$H$146)</f>
        <v>1</v>
      </c>
      <c r="J146" s="20" t="s">
        <v>17</v>
      </c>
      <c r="K146" s="21" t="s">
        <v>18</v>
      </c>
    </row>
    <row r="147" spans="1:11" s="5" customFormat="1" ht="21.75" customHeight="1">
      <c r="A147" s="3" t="s">
        <v>195</v>
      </c>
      <c r="B147" s="3"/>
      <c r="C147" s="3"/>
      <c r="D147" s="3"/>
      <c r="E147" s="3"/>
      <c r="F147" s="3"/>
      <c r="G147" s="4" t="s">
        <v>26</v>
      </c>
      <c r="H147" s="4"/>
      <c r="I147" s="4"/>
      <c r="J147" s="4"/>
      <c r="K147" s="4"/>
    </row>
    <row r="148" spans="1:11" s="5" customFormat="1" ht="16.5" customHeight="1">
      <c r="A148" s="6" t="s">
        <v>2</v>
      </c>
      <c r="B148" s="6" t="s">
        <v>3</v>
      </c>
      <c r="C148" s="6" t="s">
        <v>4</v>
      </c>
      <c r="D148" s="7" t="s">
        <v>5</v>
      </c>
      <c r="E148" s="6" t="s">
        <v>6</v>
      </c>
      <c r="F148" s="6"/>
      <c r="G148" s="6" t="s">
        <v>7</v>
      </c>
      <c r="H148" s="8" t="s">
        <v>8</v>
      </c>
      <c r="I148" s="6" t="s">
        <v>9</v>
      </c>
      <c r="J148" s="8" t="s">
        <v>10</v>
      </c>
      <c r="K148" s="9" t="s">
        <v>11</v>
      </c>
    </row>
    <row r="149" spans="1:11" s="5" customFormat="1" ht="27.75" customHeight="1">
      <c r="A149" s="6"/>
      <c r="B149" s="6"/>
      <c r="C149" s="6"/>
      <c r="D149" s="7"/>
      <c r="E149" s="10" t="s">
        <v>12</v>
      </c>
      <c r="F149" s="10" t="s">
        <v>13</v>
      </c>
      <c r="G149" s="6"/>
      <c r="H149" s="11"/>
      <c r="I149" s="6"/>
      <c r="J149" s="11"/>
      <c r="K149" s="9"/>
    </row>
    <row r="150" spans="1:11" s="5" customFormat="1" ht="21" customHeight="1">
      <c r="A150" s="12">
        <v>1</v>
      </c>
      <c r="B150" s="13" t="s">
        <v>196</v>
      </c>
      <c r="C150" s="14" t="s">
        <v>197</v>
      </c>
      <c r="D150" s="27" t="s">
        <v>16</v>
      </c>
      <c r="E150" s="16">
        <v>77</v>
      </c>
      <c r="F150" s="16">
        <v>75</v>
      </c>
      <c r="G150" s="17">
        <v>84.57</v>
      </c>
      <c r="H150" s="18">
        <f>(E150+F150)*(50/200)+G150*(50/100)</f>
        <v>80.285</v>
      </c>
      <c r="I150" s="19">
        <f>RANK(H150,$H$150:$H$151)</f>
        <v>1</v>
      </c>
      <c r="J150" s="20" t="s">
        <v>17</v>
      </c>
      <c r="K150" s="21" t="s">
        <v>18</v>
      </c>
    </row>
    <row r="151" spans="1:11" s="5" customFormat="1" ht="21" customHeight="1">
      <c r="A151" s="12">
        <v>2</v>
      </c>
      <c r="B151" s="13" t="s">
        <v>198</v>
      </c>
      <c r="C151" s="14" t="s">
        <v>199</v>
      </c>
      <c r="D151" s="27" t="s">
        <v>24</v>
      </c>
      <c r="E151" s="16">
        <v>72</v>
      </c>
      <c r="F151" s="16">
        <v>73</v>
      </c>
      <c r="G151" s="17">
        <v>82.14</v>
      </c>
      <c r="H151" s="18">
        <f>(E151+F151)*(50/200)+G151*(50/100)</f>
        <v>77.32</v>
      </c>
      <c r="I151" s="19">
        <f>RANK(H151,$H$150:$H$151)</f>
        <v>2</v>
      </c>
      <c r="J151" s="20" t="s">
        <v>17</v>
      </c>
      <c r="K151" s="21" t="s">
        <v>18</v>
      </c>
    </row>
    <row r="152" spans="1:11" s="5" customFormat="1" ht="21.75" customHeight="1">
      <c r="A152" s="3" t="s">
        <v>200</v>
      </c>
      <c r="B152" s="3"/>
      <c r="C152" s="3"/>
      <c r="D152" s="3"/>
      <c r="E152" s="3"/>
      <c r="F152" s="3"/>
      <c r="G152" s="4" t="s">
        <v>32</v>
      </c>
      <c r="H152" s="4"/>
      <c r="I152" s="4"/>
      <c r="J152" s="4"/>
      <c r="K152" s="4"/>
    </row>
    <row r="153" spans="1:11" s="5" customFormat="1" ht="16.5" customHeight="1">
      <c r="A153" s="6" t="s">
        <v>2</v>
      </c>
      <c r="B153" s="6" t="s">
        <v>3</v>
      </c>
      <c r="C153" s="6" t="s">
        <v>4</v>
      </c>
      <c r="D153" s="7" t="s">
        <v>5</v>
      </c>
      <c r="E153" s="6" t="s">
        <v>6</v>
      </c>
      <c r="F153" s="6"/>
      <c r="G153" s="6" t="s">
        <v>7</v>
      </c>
      <c r="H153" s="8" t="s">
        <v>8</v>
      </c>
      <c r="I153" s="6" t="s">
        <v>9</v>
      </c>
      <c r="J153" s="8" t="s">
        <v>10</v>
      </c>
      <c r="K153" s="9" t="s">
        <v>11</v>
      </c>
    </row>
    <row r="154" spans="1:11" s="5" customFormat="1" ht="27.75" customHeight="1">
      <c r="A154" s="6"/>
      <c r="B154" s="6"/>
      <c r="C154" s="6"/>
      <c r="D154" s="7"/>
      <c r="E154" s="10" t="s">
        <v>12</v>
      </c>
      <c r="F154" s="10" t="s">
        <v>13</v>
      </c>
      <c r="G154" s="6"/>
      <c r="H154" s="11"/>
      <c r="I154" s="6"/>
      <c r="J154" s="11"/>
      <c r="K154" s="9"/>
    </row>
    <row r="155" spans="1:11" s="5" customFormat="1" ht="21" customHeight="1">
      <c r="A155" s="12">
        <v>1</v>
      </c>
      <c r="B155" s="13" t="s">
        <v>201</v>
      </c>
      <c r="C155" s="14" t="s">
        <v>202</v>
      </c>
      <c r="D155" s="27" t="s">
        <v>21</v>
      </c>
      <c r="E155" s="16">
        <v>79.5</v>
      </c>
      <c r="F155" s="16">
        <v>66.5</v>
      </c>
      <c r="G155" s="17">
        <v>85.71</v>
      </c>
      <c r="H155" s="18">
        <f aca="true" t="shared" si="3" ref="H155:H165">(E155+F155)*(50/200)+G155*(50/100)</f>
        <v>79.35499999999999</v>
      </c>
      <c r="I155" s="19">
        <f>RANK(H155,$H$155:$H$157)</f>
        <v>1</v>
      </c>
      <c r="J155" s="20" t="s">
        <v>17</v>
      </c>
      <c r="K155" s="21" t="s">
        <v>18</v>
      </c>
    </row>
    <row r="156" spans="1:11" s="5" customFormat="1" ht="21" customHeight="1">
      <c r="A156" s="12">
        <v>2</v>
      </c>
      <c r="B156" s="23" t="s">
        <v>203</v>
      </c>
      <c r="C156" s="24" t="s">
        <v>204</v>
      </c>
      <c r="D156" s="27" t="s">
        <v>168</v>
      </c>
      <c r="E156" s="16">
        <v>83.5</v>
      </c>
      <c r="F156" s="16">
        <v>46.5</v>
      </c>
      <c r="G156" s="17">
        <v>83.79</v>
      </c>
      <c r="H156" s="18">
        <f t="shared" si="3"/>
        <v>74.39500000000001</v>
      </c>
      <c r="I156" s="19">
        <f>RANK(H156,$H$155:$H$157)</f>
        <v>2</v>
      </c>
      <c r="J156" s="20" t="s">
        <v>17</v>
      </c>
      <c r="K156" s="21" t="s">
        <v>18</v>
      </c>
    </row>
    <row r="157" spans="1:11" ht="21" customHeight="1">
      <c r="A157" s="12">
        <v>3</v>
      </c>
      <c r="B157" s="13" t="s">
        <v>205</v>
      </c>
      <c r="C157" s="14" t="s">
        <v>206</v>
      </c>
      <c r="D157" s="45" t="s">
        <v>24</v>
      </c>
      <c r="E157" s="16">
        <v>62.5</v>
      </c>
      <c r="F157" s="16">
        <v>66</v>
      </c>
      <c r="G157" s="17">
        <v>83.86</v>
      </c>
      <c r="H157" s="18">
        <f t="shared" si="3"/>
        <v>74.055</v>
      </c>
      <c r="I157" s="19">
        <f>RANK(H157,$H$155:$H$157)</f>
        <v>3</v>
      </c>
      <c r="J157" s="20" t="s">
        <v>17</v>
      </c>
      <c r="K157" s="21" t="s">
        <v>18</v>
      </c>
    </row>
    <row r="158" spans="1:11" ht="87.75" customHeight="1">
      <c r="A158" s="28"/>
      <c r="B158" s="29"/>
      <c r="C158" s="30"/>
      <c r="D158" s="31"/>
      <c r="E158" s="32"/>
      <c r="F158" s="32"/>
      <c r="G158" s="33"/>
      <c r="H158" s="34"/>
      <c r="I158" s="35"/>
      <c r="J158" s="36"/>
      <c r="K158" s="37"/>
    </row>
    <row r="159" spans="1:11" s="5" customFormat="1" ht="21.75" customHeight="1">
      <c r="A159" s="3" t="s">
        <v>207</v>
      </c>
      <c r="B159" s="3"/>
      <c r="C159" s="3"/>
      <c r="D159" s="3"/>
      <c r="E159" s="3"/>
      <c r="F159" s="3"/>
      <c r="G159" s="4" t="s">
        <v>208</v>
      </c>
      <c r="H159" s="4"/>
      <c r="I159" s="4"/>
      <c r="J159" s="4"/>
      <c r="K159" s="4"/>
    </row>
    <row r="160" spans="1:11" s="5" customFormat="1" ht="16.5" customHeight="1">
      <c r="A160" s="6" t="s">
        <v>2</v>
      </c>
      <c r="B160" s="6" t="s">
        <v>3</v>
      </c>
      <c r="C160" s="6" t="s">
        <v>4</v>
      </c>
      <c r="D160" s="7" t="s">
        <v>5</v>
      </c>
      <c r="E160" s="6" t="s">
        <v>6</v>
      </c>
      <c r="F160" s="6"/>
      <c r="G160" s="6" t="s">
        <v>7</v>
      </c>
      <c r="H160" s="8" t="s">
        <v>8</v>
      </c>
      <c r="I160" s="6" t="s">
        <v>9</v>
      </c>
      <c r="J160" s="8" t="s">
        <v>10</v>
      </c>
      <c r="K160" s="9" t="s">
        <v>11</v>
      </c>
    </row>
    <row r="161" spans="1:11" s="5" customFormat="1" ht="27.75" customHeight="1">
      <c r="A161" s="6"/>
      <c r="B161" s="6"/>
      <c r="C161" s="6"/>
      <c r="D161" s="7"/>
      <c r="E161" s="10" t="s">
        <v>12</v>
      </c>
      <c r="F161" s="10" t="s">
        <v>13</v>
      </c>
      <c r="G161" s="6"/>
      <c r="H161" s="11"/>
      <c r="I161" s="6"/>
      <c r="J161" s="11"/>
      <c r="K161" s="9"/>
    </row>
    <row r="162" spans="1:11" ht="21" customHeight="1">
      <c r="A162" s="12">
        <v>1</v>
      </c>
      <c r="B162" s="13" t="s">
        <v>209</v>
      </c>
      <c r="C162" s="14" t="s">
        <v>210</v>
      </c>
      <c r="D162" s="27" t="s">
        <v>162</v>
      </c>
      <c r="E162" s="16">
        <v>72</v>
      </c>
      <c r="F162" s="16">
        <v>62</v>
      </c>
      <c r="G162" s="17">
        <v>83.57</v>
      </c>
      <c r="H162" s="18">
        <f t="shared" si="3"/>
        <v>75.285</v>
      </c>
      <c r="I162" s="19">
        <f>RANK(H162,$H$162:$H$165)</f>
        <v>1</v>
      </c>
      <c r="J162" s="20" t="s">
        <v>17</v>
      </c>
      <c r="K162" s="21" t="s">
        <v>18</v>
      </c>
    </row>
    <row r="163" spans="1:11" ht="21" customHeight="1">
      <c r="A163" s="12">
        <v>2</v>
      </c>
      <c r="B163" s="13" t="s">
        <v>211</v>
      </c>
      <c r="C163" s="14" t="s">
        <v>212</v>
      </c>
      <c r="D163" s="27" t="s">
        <v>139</v>
      </c>
      <c r="E163" s="16">
        <v>64.5</v>
      </c>
      <c r="F163" s="16">
        <v>63.5</v>
      </c>
      <c r="G163" s="17">
        <v>84.07</v>
      </c>
      <c r="H163" s="18">
        <f t="shared" si="3"/>
        <v>74.035</v>
      </c>
      <c r="I163" s="19">
        <f>RANK(H163,$H$162:$H$165)</f>
        <v>2</v>
      </c>
      <c r="J163" s="20" t="s">
        <v>17</v>
      </c>
      <c r="K163" s="21" t="s">
        <v>18</v>
      </c>
    </row>
    <row r="164" spans="1:11" ht="21" customHeight="1">
      <c r="A164" s="12">
        <v>3</v>
      </c>
      <c r="B164" s="13" t="s">
        <v>213</v>
      </c>
      <c r="C164" s="14" t="s">
        <v>214</v>
      </c>
      <c r="D164" s="27" t="s">
        <v>215</v>
      </c>
      <c r="E164" s="16">
        <v>72</v>
      </c>
      <c r="F164" s="16">
        <v>51</v>
      </c>
      <c r="G164" s="17">
        <v>83.29</v>
      </c>
      <c r="H164" s="18">
        <f t="shared" si="3"/>
        <v>72.39500000000001</v>
      </c>
      <c r="I164" s="19">
        <f>RANK(H164,$H$162:$H$165)</f>
        <v>3</v>
      </c>
      <c r="J164" s="20" t="s">
        <v>17</v>
      </c>
      <c r="K164" s="21" t="s">
        <v>18</v>
      </c>
    </row>
    <row r="165" spans="1:11" ht="21" customHeight="1">
      <c r="A165" s="12">
        <v>4</v>
      </c>
      <c r="B165" s="13" t="s">
        <v>216</v>
      </c>
      <c r="C165" s="14" t="s">
        <v>217</v>
      </c>
      <c r="D165" s="27" t="s">
        <v>218</v>
      </c>
      <c r="E165" s="16">
        <v>50</v>
      </c>
      <c r="F165" s="16">
        <v>64.5</v>
      </c>
      <c r="G165" s="17">
        <v>82.71</v>
      </c>
      <c r="H165" s="18">
        <f t="shared" si="3"/>
        <v>69.97999999999999</v>
      </c>
      <c r="I165" s="19">
        <f>RANK(H165,$H$162:$H$165)</f>
        <v>4</v>
      </c>
      <c r="J165" s="20" t="s">
        <v>17</v>
      </c>
      <c r="K165" s="21" t="s">
        <v>18</v>
      </c>
    </row>
    <row r="166" spans="1:11" s="5" customFormat="1" ht="21.75" customHeight="1">
      <c r="A166" s="3" t="s">
        <v>219</v>
      </c>
      <c r="B166" s="3"/>
      <c r="C166" s="3"/>
      <c r="D166" s="3"/>
      <c r="E166" s="3"/>
      <c r="F166" s="3"/>
      <c r="G166" s="4" t="s">
        <v>26</v>
      </c>
      <c r="H166" s="4"/>
      <c r="I166" s="4"/>
      <c r="J166" s="4"/>
      <c r="K166" s="4"/>
    </row>
    <row r="167" spans="1:11" s="5" customFormat="1" ht="16.5" customHeight="1">
      <c r="A167" s="6" t="s">
        <v>2</v>
      </c>
      <c r="B167" s="6" t="s">
        <v>3</v>
      </c>
      <c r="C167" s="6" t="s">
        <v>4</v>
      </c>
      <c r="D167" s="7" t="s">
        <v>5</v>
      </c>
      <c r="E167" s="6" t="s">
        <v>6</v>
      </c>
      <c r="F167" s="6"/>
      <c r="G167" s="6" t="s">
        <v>7</v>
      </c>
      <c r="H167" s="8" t="s">
        <v>8</v>
      </c>
      <c r="I167" s="6" t="s">
        <v>9</v>
      </c>
      <c r="J167" s="8" t="s">
        <v>10</v>
      </c>
      <c r="K167" s="9" t="s">
        <v>11</v>
      </c>
    </row>
    <row r="168" spans="1:11" s="5" customFormat="1" ht="27.75" customHeight="1">
      <c r="A168" s="6"/>
      <c r="B168" s="6"/>
      <c r="C168" s="6"/>
      <c r="D168" s="7"/>
      <c r="E168" s="10" t="s">
        <v>12</v>
      </c>
      <c r="F168" s="10" t="s">
        <v>13</v>
      </c>
      <c r="G168" s="6"/>
      <c r="H168" s="11"/>
      <c r="I168" s="6"/>
      <c r="J168" s="11"/>
      <c r="K168" s="9"/>
    </row>
    <row r="169" spans="1:11" s="5" customFormat="1" ht="21" customHeight="1">
      <c r="A169" s="12">
        <v>1</v>
      </c>
      <c r="B169" s="13" t="s">
        <v>220</v>
      </c>
      <c r="C169" s="14" t="s">
        <v>221</v>
      </c>
      <c r="D169" s="27" t="s">
        <v>136</v>
      </c>
      <c r="E169" s="16">
        <v>41</v>
      </c>
      <c r="F169" s="16">
        <v>45.5</v>
      </c>
      <c r="G169" s="17">
        <v>88.67</v>
      </c>
      <c r="H169" s="18">
        <f aca="true" t="shared" si="4" ref="H169:H175">(E169+F169)*(50/200)+G169*(50/100)</f>
        <v>65.96000000000001</v>
      </c>
      <c r="I169" s="19">
        <f>RANK(H169,$H$169:$H$170)</f>
        <v>1</v>
      </c>
      <c r="J169" s="20" t="s">
        <v>17</v>
      </c>
      <c r="K169" s="21" t="s">
        <v>18</v>
      </c>
    </row>
    <row r="170" spans="1:11" ht="21" customHeight="1">
      <c r="A170" s="22">
        <v>2</v>
      </c>
      <c r="B170" s="13" t="s">
        <v>222</v>
      </c>
      <c r="C170" s="14" t="s">
        <v>223</v>
      </c>
      <c r="D170" s="45" t="s">
        <v>16</v>
      </c>
      <c r="E170" s="16">
        <v>41</v>
      </c>
      <c r="F170" s="16">
        <v>34</v>
      </c>
      <c r="G170" s="17">
        <v>86.33</v>
      </c>
      <c r="H170" s="18">
        <f>(E170+F170)*(50/200)+G170*(50/100)</f>
        <v>61.915</v>
      </c>
      <c r="I170" s="19">
        <f>RANK(H170,$H$169:$H$170)</f>
        <v>2</v>
      </c>
      <c r="J170" s="20" t="s">
        <v>17</v>
      </c>
      <c r="K170" s="21" t="s">
        <v>18</v>
      </c>
    </row>
    <row r="171" spans="1:11" s="5" customFormat="1" ht="21.75" customHeight="1">
      <c r="A171" s="3" t="s">
        <v>224</v>
      </c>
      <c r="B171" s="3"/>
      <c r="C171" s="3"/>
      <c r="D171" s="3"/>
      <c r="E171" s="3"/>
      <c r="F171" s="3"/>
      <c r="G171" s="4" t="s">
        <v>26</v>
      </c>
      <c r="H171" s="4"/>
      <c r="I171" s="4"/>
      <c r="J171" s="4"/>
      <c r="K171" s="4"/>
    </row>
    <row r="172" spans="1:11" s="5" customFormat="1" ht="16.5" customHeight="1">
      <c r="A172" s="6" t="s">
        <v>2</v>
      </c>
      <c r="B172" s="6" t="s">
        <v>3</v>
      </c>
      <c r="C172" s="6" t="s">
        <v>4</v>
      </c>
      <c r="D172" s="7" t="s">
        <v>5</v>
      </c>
      <c r="E172" s="6" t="s">
        <v>6</v>
      </c>
      <c r="F172" s="6"/>
      <c r="G172" s="6" t="s">
        <v>7</v>
      </c>
      <c r="H172" s="8" t="s">
        <v>8</v>
      </c>
      <c r="I172" s="6" t="s">
        <v>9</v>
      </c>
      <c r="J172" s="8" t="s">
        <v>10</v>
      </c>
      <c r="K172" s="9" t="s">
        <v>11</v>
      </c>
    </row>
    <row r="173" spans="1:11" s="5" customFormat="1" ht="27.75" customHeight="1">
      <c r="A173" s="6"/>
      <c r="B173" s="6"/>
      <c r="C173" s="6"/>
      <c r="D173" s="7"/>
      <c r="E173" s="10" t="s">
        <v>12</v>
      </c>
      <c r="F173" s="10" t="s">
        <v>13</v>
      </c>
      <c r="G173" s="6"/>
      <c r="H173" s="11"/>
      <c r="I173" s="6"/>
      <c r="J173" s="11"/>
      <c r="K173" s="9"/>
    </row>
    <row r="174" spans="1:11" s="5" customFormat="1" ht="21" customHeight="1">
      <c r="A174" s="22">
        <v>1</v>
      </c>
      <c r="B174" s="13" t="s">
        <v>225</v>
      </c>
      <c r="C174" s="14" t="s">
        <v>226</v>
      </c>
      <c r="D174" s="27" t="s">
        <v>35</v>
      </c>
      <c r="E174" s="16">
        <v>54</v>
      </c>
      <c r="F174" s="16">
        <v>37.5</v>
      </c>
      <c r="G174" s="17">
        <v>80</v>
      </c>
      <c r="H174" s="18">
        <f t="shared" si="4"/>
        <v>62.875</v>
      </c>
      <c r="I174" s="19">
        <f>RANK(H174,$H$174:$H$175)</f>
        <v>1</v>
      </c>
      <c r="J174" s="20" t="s">
        <v>17</v>
      </c>
      <c r="K174" s="21" t="s">
        <v>18</v>
      </c>
    </row>
    <row r="175" spans="1:11" ht="21" customHeight="1">
      <c r="A175" s="12">
        <v>2</v>
      </c>
      <c r="B175" s="13" t="s">
        <v>227</v>
      </c>
      <c r="C175" s="14" t="s">
        <v>228</v>
      </c>
      <c r="D175" s="27" t="s">
        <v>162</v>
      </c>
      <c r="E175" s="16">
        <v>34</v>
      </c>
      <c r="F175" s="16">
        <v>34</v>
      </c>
      <c r="G175" s="17">
        <v>82</v>
      </c>
      <c r="H175" s="18">
        <f t="shared" si="4"/>
        <v>58</v>
      </c>
      <c r="I175" s="19">
        <f>RANK(H175,$H$174:$H$175)</f>
        <v>2</v>
      </c>
      <c r="J175" s="20" t="s">
        <v>17</v>
      </c>
      <c r="K175" s="21" t="s">
        <v>18</v>
      </c>
    </row>
    <row r="176" spans="1:11" s="5" customFormat="1" ht="21.75" customHeight="1">
      <c r="A176" s="3" t="s">
        <v>229</v>
      </c>
      <c r="B176" s="3"/>
      <c r="C176" s="3"/>
      <c r="D176" s="3"/>
      <c r="E176" s="3"/>
      <c r="F176" s="3"/>
      <c r="G176" s="4" t="s">
        <v>26</v>
      </c>
      <c r="H176" s="4"/>
      <c r="I176" s="4"/>
      <c r="J176" s="4"/>
      <c r="K176" s="4"/>
    </row>
    <row r="177" spans="1:11" s="5" customFormat="1" ht="16.5" customHeight="1">
      <c r="A177" s="6" t="s">
        <v>2</v>
      </c>
      <c r="B177" s="6" t="s">
        <v>3</v>
      </c>
      <c r="C177" s="6" t="s">
        <v>4</v>
      </c>
      <c r="D177" s="7" t="s">
        <v>5</v>
      </c>
      <c r="E177" s="6" t="s">
        <v>6</v>
      </c>
      <c r="F177" s="6"/>
      <c r="G177" s="6" t="s">
        <v>7</v>
      </c>
      <c r="H177" s="8" t="s">
        <v>8</v>
      </c>
      <c r="I177" s="6" t="s">
        <v>9</v>
      </c>
      <c r="J177" s="8" t="s">
        <v>10</v>
      </c>
      <c r="K177" s="9" t="s">
        <v>11</v>
      </c>
    </row>
    <row r="178" spans="1:11" s="5" customFormat="1" ht="27.75" customHeight="1">
      <c r="A178" s="6"/>
      <c r="B178" s="6"/>
      <c r="C178" s="6"/>
      <c r="D178" s="7"/>
      <c r="E178" s="10" t="s">
        <v>12</v>
      </c>
      <c r="F178" s="10" t="s">
        <v>13</v>
      </c>
      <c r="G178" s="6"/>
      <c r="H178" s="11"/>
      <c r="I178" s="6"/>
      <c r="J178" s="11"/>
      <c r="K178" s="9"/>
    </row>
    <row r="179" spans="1:11" s="5" customFormat="1" ht="21" customHeight="1">
      <c r="A179" s="12">
        <v>1</v>
      </c>
      <c r="B179" s="13" t="s">
        <v>230</v>
      </c>
      <c r="C179" s="14" t="s">
        <v>231</v>
      </c>
      <c r="D179" s="27" t="s">
        <v>35</v>
      </c>
      <c r="E179" s="16">
        <v>71</v>
      </c>
      <c r="F179" s="16"/>
      <c r="G179" s="17">
        <v>86.33</v>
      </c>
      <c r="H179" s="18">
        <f aca="true" t="shared" si="5" ref="H179:H185">E179*(40/100)+G179*(60/100)</f>
        <v>80.198</v>
      </c>
      <c r="I179" s="19">
        <f>RANK(H179,$H$179:$H$180)</f>
        <v>1</v>
      </c>
      <c r="J179" s="20" t="s">
        <v>17</v>
      </c>
      <c r="K179" s="21" t="s">
        <v>18</v>
      </c>
    </row>
    <row r="180" spans="1:11" s="5" customFormat="1" ht="21" customHeight="1">
      <c r="A180" s="12">
        <v>2</v>
      </c>
      <c r="B180" s="13" t="s">
        <v>232</v>
      </c>
      <c r="C180" s="14" t="s">
        <v>233</v>
      </c>
      <c r="D180" s="27" t="s">
        <v>16</v>
      </c>
      <c r="E180" s="16">
        <v>73.5</v>
      </c>
      <c r="F180" s="16"/>
      <c r="G180" s="17">
        <v>84</v>
      </c>
      <c r="H180" s="18">
        <f t="shared" si="5"/>
        <v>79.8</v>
      </c>
      <c r="I180" s="19">
        <f>RANK(H180,$H$179:$H$180)</f>
        <v>2</v>
      </c>
      <c r="J180" s="20" t="s">
        <v>17</v>
      </c>
      <c r="K180" s="21" t="s">
        <v>18</v>
      </c>
    </row>
    <row r="181" spans="1:11" s="5" customFormat="1" ht="21.75" customHeight="1">
      <c r="A181" s="3" t="s">
        <v>234</v>
      </c>
      <c r="B181" s="3"/>
      <c r="C181" s="3"/>
      <c r="D181" s="3"/>
      <c r="E181" s="3"/>
      <c r="F181" s="3"/>
      <c r="G181" s="4" t="s">
        <v>26</v>
      </c>
      <c r="H181" s="4"/>
      <c r="I181" s="4"/>
      <c r="J181" s="4"/>
      <c r="K181" s="4"/>
    </row>
    <row r="182" spans="1:11" s="5" customFormat="1" ht="16.5" customHeight="1">
      <c r="A182" s="6" t="s">
        <v>2</v>
      </c>
      <c r="B182" s="6" t="s">
        <v>3</v>
      </c>
      <c r="C182" s="6" t="s">
        <v>4</v>
      </c>
      <c r="D182" s="7" t="s">
        <v>5</v>
      </c>
      <c r="E182" s="6" t="s">
        <v>6</v>
      </c>
      <c r="F182" s="6"/>
      <c r="G182" s="6" t="s">
        <v>7</v>
      </c>
      <c r="H182" s="8" t="s">
        <v>8</v>
      </c>
      <c r="I182" s="6" t="s">
        <v>9</v>
      </c>
      <c r="J182" s="8" t="s">
        <v>10</v>
      </c>
      <c r="K182" s="9" t="s">
        <v>11</v>
      </c>
    </row>
    <row r="183" spans="1:11" s="5" customFormat="1" ht="27.75" customHeight="1">
      <c r="A183" s="6"/>
      <c r="B183" s="6"/>
      <c r="C183" s="6"/>
      <c r="D183" s="7"/>
      <c r="E183" s="10" t="s">
        <v>12</v>
      </c>
      <c r="F183" s="10" t="s">
        <v>13</v>
      </c>
      <c r="G183" s="6"/>
      <c r="H183" s="11"/>
      <c r="I183" s="6"/>
      <c r="J183" s="11"/>
      <c r="K183" s="9"/>
    </row>
    <row r="184" spans="1:11" ht="21" customHeight="1">
      <c r="A184" s="12">
        <v>1</v>
      </c>
      <c r="B184" s="23" t="s">
        <v>235</v>
      </c>
      <c r="C184" s="24" t="s">
        <v>236</v>
      </c>
      <c r="D184" s="45" t="s">
        <v>21</v>
      </c>
      <c r="E184" s="16">
        <v>80.5</v>
      </c>
      <c r="F184" s="16"/>
      <c r="G184" s="17">
        <v>87.33</v>
      </c>
      <c r="H184" s="18">
        <f t="shared" si="5"/>
        <v>84.598</v>
      </c>
      <c r="I184" s="19">
        <f>RANK(H184,$H$184:$H$185)</f>
        <v>1</v>
      </c>
      <c r="J184" s="20" t="s">
        <v>17</v>
      </c>
      <c r="K184" s="21" t="s">
        <v>18</v>
      </c>
    </row>
    <row r="185" spans="1:11" ht="21" customHeight="1">
      <c r="A185" s="12">
        <v>2</v>
      </c>
      <c r="B185" s="23" t="s">
        <v>237</v>
      </c>
      <c r="C185" s="24" t="s">
        <v>238</v>
      </c>
      <c r="D185" s="45" t="s">
        <v>155</v>
      </c>
      <c r="E185" s="16">
        <v>71.5</v>
      </c>
      <c r="F185" s="16"/>
      <c r="G185" s="17">
        <v>89.67</v>
      </c>
      <c r="H185" s="18">
        <f t="shared" si="5"/>
        <v>82.402</v>
      </c>
      <c r="I185" s="19">
        <f>RANK(H185,$H$184:$H$185)</f>
        <v>2</v>
      </c>
      <c r="J185" s="20" t="s">
        <v>17</v>
      </c>
      <c r="K185" s="21" t="s">
        <v>18</v>
      </c>
    </row>
  </sheetData>
  <sheetProtection/>
  <protectedRanges>
    <protectedRange sqref="D5:D7 D34:D36 D29:D30 G40 G34:G36 D44:D46 D61:D62 G56:G57 D72 G72 G108 G94:G96 D108 G5:G7 D16:D18 D11:D12 G29:G30 G22:G25 D40 D76 G76 D66:D68 G61:G62 G89:G90 G85 D85 D89:D90 G66:G68 G142 D142 G138 D138 D128:D129 G123:G124 G133:G134 D133:D134 D146 G128:G129 G150:G151 D150:D151 G146 G11:G12 G104 D112:D114 D100 D22:D25 G16:G18 D50:D52 G44:G46 D56:D57 G50:G52 D80:D81 G80:G81 G100 D94:D96 D118:D119 G112:G114 D123:D124 G118:G119 D155:D158 D104 D162:D165" name="区域1"/>
    <protectedRange sqref="G179:G180 D184:D185 D174:D175 G169:G170 G162:G165 G155:G158 G174:G175 D169:D170 D179:D180 G184:G185" name="区域2"/>
  </protectedRanges>
  <mergeCells count="433">
    <mergeCell ref="H182:H183"/>
    <mergeCell ref="I182:I183"/>
    <mergeCell ref="J182:J183"/>
    <mergeCell ref="K182:K183"/>
    <mergeCell ref="A182:A183"/>
    <mergeCell ref="B182:B183"/>
    <mergeCell ref="C182:C183"/>
    <mergeCell ref="D182:D183"/>
    <mergeCell ref="E182:F182"/>
    <mergeCell ref="G182:G183"/>
    <mergeCell ref="H177:H178"/>
    <mergeCell ref="I177:I178"/>
    <mergeCell ref="J177:J178"/>
    <mergeCell ref="K177:K178"/>
    <mergeCell ref="A181:F181"/>
    <mergeCell ref="G181:K181"/>
    <mergeCell ref="A177:A178"/>
    <mergeCell ref="B177:B178"/>
    <mergeCell ref="C177:C178"/>
    <mergeCell ref="D177:D178"/>
    <mergeCell ref="E177:F177"/>
    <mergeCell ref="G177:G178"/>
    <mergeCell ref="H172:H173"/>
    <mergeCell ref="I172:I173"/>
    <mergeCell ref="J172:J173"/>
    <mergeCell ref="K172:K173"/>
    <mergeCell ref="A176:F176"/>
    <mergeCell ref="G176:K176"/>
    <mergeCell ref="A172:A173"/>
    <mergeCell ref="B172:B173"/>
    <mergeCell ref="C172:C173"/>
    <mergeCell ref="D172:D173"/>
    <mergeCell ref="E172:F172"/>
    <mergeCell ref="G172:G173"/>
    <mergeCell ref="H167:H168"/>
    <mergeCell ref="I167:I168"/>
    <mergeCell ref="J167:J168"/>
    <mergeCell ref="K167:K168"/>
    <mergeCell ref="A171:F171"/>
    <mergeCell ref="G171:K171"/>
    <mergeCell ref="A167:A168"/>
    <mergeCell ref="B167:B168"/>
    <mergeCell ref="C167:C168"/>
    <mergeCell ref="D167:D168"/>
    <mergeCell ref="E167:F167"/>
    <mergeCell ref="G167:G168"/>
    <mergeCell ref="H160:H161"/>
    <mergeCell ref="I160:I161"/>
    <mergeCell ref="J160:J161"/>
    <mergeCell ref="K160:K161"/>
    <mergeCell ref="A166:F166"/>
    <mergeCell ref="G166:K166"/>
    <mergeCell ref="A160:A161"/>
    <mergeCell ref="B160:B161"/>
    <mergeCell ref="C160:C161"/>
    <mergeCell ref="D160:D161"/>
    <mergeCell ref="E160:F160"/>
    <mergeCell ref="G160:G161"/>
    <mergeCell ref="H153:H154"/>
    <mergeCell ref="I153:I154"/>
    <mergeCell ref="J153:J154"/>
    <mergeCell ref="K153:K154"/>
    <mergeCell ref="A159:F159"/>
    <mergeCell ref="G159:K159"/>
    <mergeCell ref="A153:A154"/>
    <mergeCell ref="B153:B154"/>
    <mergeCell ref="C153:C154"/>
    <mergeCell ref="D153:D154"/>
    <mergeCell ref="E153:F153"/>
    <mergeCell ref="G153:G154"/>
    <mergeCell ref="H148:H149"/>
    <mergeCell ref="I148:I149"/>
    <mergeCell ref="J148:J149"/>
    <mergeCell ref="K148:K149"/>
    <mergeCell ref="A152:F152"/>
    <mergeCell ref="G152:K152"/>
    <mergeCell ref="A148:A149"/>
    <mergeCell ref="B148:B149"/>
    <mergeCell ref="C148:C149"/>
    <mergeCell ref="D148:D149"/>
    <mergeCell ref="E148:F148"/>
    <mergeCell ref="G148:G149"/>
    <mergeCell ref="H144:H145"/>
    <mergeCell ref="I144:I145"/>
    <mergeCell ref="J144:J145"/>
    <mergeCell ref="K144:K145"/>
    <mergeCell ref="A147:F147"/>
    <mergeCell ref="G147:K147"/>
    <mergeCell ref="A144:A145"/>
    <mergeCell ref="B144:B145"/>
    <mergeCell ref="C144:C145"/>
    <mergeCell ref="D144:D145"/>
    <mergeCell ref="E144:F144"/>
    <mergeCell ref="G144:G145"/>
    <mergeCell ref="H140:H141"/>
    <mergeCell ref="I140:I141"/>
    <mergeCell ref="J140:J141"/>
    <mergeCell ref="K140:K141"/>
    <mergeCell ref="A143:F143"/>
    <mergeCell ref="G143:K143"/>
    <mergeCell ref="A140:A141"/>
    <mergeCell ref="B140:B141"/>
    <mergeCell ref="C140:C141"/>
    <mergeCell ref="D140:D141"/>
    <mergeCell ref="E140:F140"/>
    <mergeCell ref="G140:G141"/>
    <mergeCell ref="H136:H137"/>
    <mergeCell ref="I136:I137"/>
    <mergeCell ref="J136:J137"/>
    <mergeCell ref="K136:K137"/>
    <mergeCell ref="A139:F139"/>
    <mergeCell ref="G139:K139"/>
    <mergeCell ref="A136:A137"/>
    <mergeCell ref="B136:B137"/>
    <mergeCell ref="C136:C137"/>
    <mergeCell ref="D136:D137"/>
    <mergeCell ref="E136:F136"/>
    <mergeCell ref="G136:G137"/>
    <mergeCell ref="H131:H132"/>
    <mergeCell ref="I131:I132"/>
    <mergeCell ref="J131:J132"/>
    <mergeCell ref="K131:K132"/>
    <mergeCell ref="A135:F135"/>
    <mergeCell ref="G135:K135"/>
    <mergeCell ref="A131:A132"/>
    <mergeCell ref="B131:B132"/>
    <mergeCell ref="C131:C132"/>
    <mergeCell ref="D131:D132"/>
    <mergeCell ref="E131:F131"/>
    <mergeCell ref="G131:G132"/>
    <mergeCell ref="H126:H127"/>
    <mergeCell ref="I126:I127"/>
    <mergeCell ref="J126:J127"/>
    <mergeCell ref="K126:K127"/>
    <mergeCell ref="A130:F130"/>
    <mergeCell ref="G130:K130"/>
    <mergeCell ref="A126:A127"/>
    <mergeCell ref="B126:B127"/>
    <mergeCell ref="C126:C127"/>
    <mergeCell ref="D126:D127"/>
    <mergeCell ref="E126:F126"/>
    <mergeCell ref="G126:G127"/>
    <mergeCell ref="H121:H122"/>
    <mergeCell ref="I121:I122"/>
    <mergeCell ref="J121:J122"/>
    <mergeCell ref="K121:K122"/>
    <mergeCell ref="A125:F125"/>
    <mergeCell ref="G125:K125"/>
    <mergeCell ref="A121:A122"/>
    <mergeCell ref="B121:B122"/>
    <mergeCell ref="C121:C122"/>
    <mergeCell ref="D121:D122"/>
    <mergeCell ref="E121:F121"/>
    <mergeCell ref="G121:G122"/>
    <mergeCell ref="H116:H117"/>
    <mergeCell ref="I116:I117"/>
    <mergeCell ref="J116:J117"/>
    <mergeCell ref="K116:K117"/>
    <mergeCell ref="A120:F120"/>
    <mergeCell ref="G120:K120"/>
    <mergeCell ref="A116:A117"/>
    <mergeCell ref="B116:B117"/>
    <mergeCell ref="C116:C117"/>
    <mergeCell ref="D116:D117"/>
    <mergeCell ref="E116:F116"/>
    <mergeCell ref="G116:G117"/>
    <mergeCell ref="H110:H111"/>
    <mergeCell ref="I110:I111"/>
    <mergeCell ref="J110:J111"/>
    <mergeCell ref="K110:K111"/>
    <mergeCell ref="A115:F115"/>
    <mergeCell ref="G115:K115"/>
    <mergeCell ref="A110:A111"/>
    <mergeCell ref="B110:B111"/>
    <mergeCell ref="C110:C111"/>
    <mergeCell ref="D110:D111"/>
    <mergeCell ref="E110:F110"/>
    <mergeCell ref="G110:G111"/>
    <mergeCell ref="H106:H107"/>
    <mergeCell ref="I106:I107"/>
    <mergeCell ref="J106:J107"/>
    <mergeCell ref="K106:K107"/>
    <mergeCell ref="A109:F109"/>
    <mergeCell ref="G109:K109"/>
    <mergeCell ref="A106:A107"/>
    <mergeCell ref="B106:B107"/>
    <mergeCell ref="C106:C107"/>
    <mergeCell ref="D106:D107"/>
    <mergeCell ref="E106:F106"/>
    <mergeCell ref="G106:G107"/>
    <mergeCell ref="H102:H103"/>
    <mergeCell ref="I102:I103"/>
    <mergeCell ref="J102:J103"/>
    <mergeCell ref="K102:K103"/>
    <mergeCell ref="A105:F105"/>
    <mergeCell ref="G105:K105"/>
    <mergeCell ref="A102:A103"/>
    <mergeCell ref="B102:B103"/>
    <mergeCell ref="C102:C103"/>
    <mergeCell ref="D102:D103"/>
    <mergeCell ref="E102:F102"/>
    <mergeCell ref="G102:G103"/>
    <mergeCell ref="H98:H99"/>
    <mergeCell ref="I98:I99"/>
    <mergeCell ref="J98:J99"/>
    <mergeCell ref="K98:K99"/>
    <mergeCell ref="A101:F101"/>
    <mergeCell ref="G101:K101"/>
    <mergeCell ref="A98:A99"/>
    <mergeCell ref="B98:B99"/>
    <mergeCell ref="C98:C99"/>
    <mergeCell ref="D98:D99"/>
    <mergeCell ref="E98:F98"/>
    <mergeCell ref="G98:G99"/>
    <mergeCell ref="H92:H93"/>
    <mergeCell ref="I92:I93"/>
    <mergeCell ref="J92:J93"/>
    <mergeCell ref="K92:K93"/>
    <mergeCell ref="A97:F97"/>
    <mergeCell ref="G97:K97"/>
    <mergeCell ref="A92:A93"/>
    <mergeCell ref="B92:B93"/>
    <mergeCell ref="C92:C93"/>
    <mergeCell ref="D92:D93"/>
    <mergeCell ref="E92:F92"/>
    <mergeCell ref="G92:G93"/>
    <mergeCell ref="H87:H88"/>
    <mergeCell ref="I87:I88"/>
    <mergeCell ref="J87:J88"/>
    <mergeCell ref="K87:K88"/>
    <mergeCell ref="A91:F91"/>
    <mergeCell ref="G91:K91"/>
    <mergeCell ref="A87:A88"/>
    <mergeCell ref="B87:B88"/>
    <mergeCell ref="C87:C88"/>
    <mergeCell ref="D87:D88"/>
    <mergeCell ref="E87:F87"/>
    <mergeCell ref="G87:G88"/>
    <mergeCell ref="H83:H84"/>
    <mergeCell ref="I83:I84"/>
    <mergeCell ref="J83:J84"/>
    <mergeCell ref="K83:K84"/>
    <mergeCell ref="A86:F86"/>
    <mergeCell ref="G86:K86"/>
    <mergeCell ref="A83:A84"/>
    <mergeCell ref="B83:B84"/>
    <mergeCell ref="C83:C84"/>
    <mergeCell ref="D83:D84"/>
    <mergeCell ref="E83:F83"/>
    <mergeCell ref="G83:G84"/>
    <mergeCell ref="H78:H79"/>
    <mergeCell ref="I78:I79"/>
    <mergeCell ref="J78:J79"/>
    <mergeCell ref="K78:K79"/>
    <mergeCell ref="A82:F82"/>
    <mergeCell ref="G82:K82"/>
    <mergeCell ref="A78:A79"/>
    <mergeCell ref="B78:B79"/>
    <mergeCell ref="C78:C79"/>
    <mergeCell ref="D78:D79"/>
    <mergeCell ref="E78:F78"/>
    <mergeCell ref="G78:G79"/>
    <mergeCell ref="H74:H75"/>
    <mergeCell ref="I74:I75"/>
    <mergeCell ref="J74:J75"/>
    <mergeCell ref="K74:K75"/>
    <mergeCell ref="A77:F77"/>
    <mergeCell ref="G77:K77"/>
    <mergeCell ref="A74:A75"/>
    <mergeCell ref="B74:B75"/>
    <mergeCell ref="C74:C75"/>
    <mergeCell ref="D74:D75"/>
    <mergeCell ref="E74:F74"/>
    <mergeCell ref="G74:G75"/>
    <mergeCell ref="H70:H71"/>
    <mergeCell ref="I70:I71"/>
    <mergeCell ref="J70:J71"/>
    <mergeCell ref="K70:K71"/>
    <mergeCell ref="A73:F73"/>
    <mergeCell ref="G73:K73"/>
    <mergeCell ref="A70:A71"/>
    <mergeCell ref="B70:B71"/>
    <mergeCell ref="C70:C71"/>
    <mergeCell ref="D70:D71"/>
    <mergeCell ref="E70:F70"/>
    <mergeCell ref="G70:G71"/>
    <mergeCell ref="H64:H65"/>
    <mergeCell ref="I64:I65"/>
    <mergeCell ref="J64:J65"/>
    <mergeCell ref="K64:K65"/>
    <mergeCell ref="A69:F69"/>
    <mergeCell ref="G69:K69"/>
    <mergeCell ref="A64:A65"/>
    <mergeCell ref="B64:B65"/>
    <mergeCell ref="C64:C65"/>
    <mergeCell ref="D64:D65"/>
    <mergeCell ref="E64:F64"/>
    <mergeCell ref="G64:G65"/>
    <mergeCell ref="H59:H60"/>
    <mergeCell ref="I59:I60"/>
    <mergeCell ref="J59:J60"/>
    <mergeCell ref="K59:K60"/>
    <mergeCell ref="A63:F63"/>
    <mergeCell ref="G63:K63"/>
    <mergeCell ref="A59:A60"/>
    <mergeCell ref="B59:B60"/>
    <mergeCell ref="C59:C60"/>
    <mergeCell ref="D59:D60"/>
    <mergeCell ref="E59:F59"/>
    <mergeCell ref="G59:G60"/>
    <mergeCell ref="H54:H55"/>
    <mergeCell ref="I54:I55"/>
    <mergeCell ref="J54:J55"/>
    <mergeCell ref="K54:K55"/>
    <mergeCell ref="A58:G58"/>
    <mergeCell ref="H58:K58"/>
    <mergeCell ref="A54:A55"/>
    <mergeCell ref="B54:B55"/>
    <mergeCell ref="C54:C55"/>
    <mergeCell ref="D54:D55"/>
    <mergeCell ref="E54:F54"/>
    <mergeCell ref="G54:G55"/>
    <mergeCell ref="H48:H49"/>
    <mergeCell ref="I48:I49"/>
    <mergeCell ref="J48:J49"/>
    <mergeCell ref="K48:K49"/>
    <mergeCell ref="A53:F53"/>
    <mergeCell ref="G53:K53"/>
    <mergeCell ref="A48:A49"/>
    <mergeCell ref="B48:B49"/>
    <mergeCell ref="C48:C49"/>
    <mergeCell ref="D48:D49"/>
    <mergeCell ref="E48:F48"/>
    <mergeCell ref="G48:G49"/>
    <mergeCell ref="H42:H43"/>
    <mergeCell ref="I42:I43"/>
    <mergeCell ref="J42:J43"/>
    <mergeCell ref="K42:K43"/>
    <mergeCell ref="A47:F47"/>
    <mergeCell ref="G47:K47"/>
    <mergeCell ref="A42:A43"/>
    <mergeCell ref="B42:B43"/>
    <mergeCell ref="C42:C43"/>
    <mergeCell ref="D42:D43"/>
    <mergeCell ref="E42:F42"/>
    <mergeCell ref="G42:G43"/>
    <mergeCell ref="H38:H39"/>
    <mergeCell ref="I38:I39"/>
    <mergeCell ref="J38:J39"/>
    <mergeCell ref="K38:K39"/>
    <mergeCell ref="A41:F41"/>
    <mergeCell ref="G41:K41"/>
    <mergeCell ref="A38:A39"/>
    <mergeCell ref="B38:B39"/>
    <mergeCell ref="C38:C39"/>
    <mergeCell ref="D38:D39"/>
    <mergeCell ref="E38:F38"/>
    <mergeCell ref="G38:G39"/>
    <mergeCell ref="H32:H33"/>
    <mergeCell ref="I32:I33"/>
    <mergeCell ref="J32:J33"/>
    <mergeCell ref="K32:K33"/>
    <mergeCell ref="A37:F37"/>
    <mergeCell ref="G37:K37"/>
    <mergeCell ref="A32:A33"/>
    <mergeCell ref="B32:B33"/>
    <mergeCell ref="C32:C33"/>
    <mergeCell ref="D32:D33"/>
    <mergeCell ref="E32:F32"/>
    <mergeCell ref="G32:G33"/>
    <mergeCell ref="H27:H28"/>
    <mergeCell ref="I27:I28"/>
    <mergeCell ref="J27:J28"/>
    <mergeCell ref="K27:K28"/>
    <mergeCell ref="A31:F31"/>
    <mergeCell ref="G31:K31"/>
    <mergeCell ref="A27:A28"/>
    <mergeCell ref="B27:B28"/>
    <mergeCell ref="C27:C28"/>
    <mergeCell ref="D27:D28"/>
    <mergeCell ref="E27:F27"/>
    <mergeCell ref="G27:G28"/>
    <mergeCell ref="H20:H21"/>
    <mergeCell ref="I20:I21"/>
    <mergeCell ref="J20:J21"/>
    <mergeCell ref="K20:K21"/>
    <mergeCell ref="A26:F26"/>
    <mergeCell ref="G26:K26"/>
    <mergeCell ref="A20:A21"/>
    <mergeCell ref="B20:B21"/>
    <mergeCell ref="C20:C21"/>
    <mergeCell ref="D20:D21"/>
    <mergeCell ref="E20:F20"/>
    <mergeCell ref="G20:G21"/>
    <mergeCell ref="H14:H15"/>
    <mergeCell ref="I14:I15"/>
    <mergeCell ref="J14:J15"/>
    <mergeCell ref="K14:K15"/>
    <mergeCell ref="A19:F19"/>
    <mergeCell ref="G19:K19"/>
    <mergeCell ref="A14:A15"/>
    <mergeCell ref="B14:B15"/>
    <mergeCell ref="C14:C15"/>
    <mergeCell ref="D14:D15"/>
    <mergeCell ref="E14:F14"/>
    <mergeCell ref="G14:G15"/>
    <mergeCell ref="G9:G10"/>
    <mergeCell ref="H9:H10"/>
    <mergeCell ref="I9:I10"/>
    <mergeCell ref="J9:J10"/>
    <mergeCell ref="K9:K10"/>
    <mergeCell ref="A13:F13"/>
    <mergeCell ref="G13:K13"/>
    <mergeCell ref="I3:I4"/>
    <mergeCell ref="J3:J4"/>
    <mergeCell ref="K3:K4"/>
    <mergeCell ref="A8:F8"/>
    <mergeCell ref="G8:K8"/>
    <mergeCell ref="A9:A10"/>
    <mergeCell ref="B9:B10"/>
    <mergeCell ref="C9:C10"/>
    <mergeCell ref="D9:D10"/>
    <mergeCell ref="E9:F9"/>
    <mergeCell ref="A1:K1"/>
    <mergeCell ref="A2:F2"/>
    <mergeCell ref="G2:K2"/>
    <mergeCell ref="A3:A4"/>
    <mergeCell ref="B3:B4"/>
    <mergeCell ref="C3:C4"/>
    <mergeCell ref="D3:D4"/>
    <mergeCell ref="E3:F3"/>
    <mergeCell ref="G3:G4"/>
    <mergeCell ref="H3:H4"/>
  </mergeCells>
  <printOptions horizontalCentered="1"/>
  <pageMargins left="0.5905511811023623" right="0.5905511811023623" top="0.984251968503937" bottom="0.7874015748031497" header="0" footer="0.35433070866141736"/>
  <pageSetup blackAndWhite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dcterms:created xsi:type="dcterms:W3CDTF">2018-08-24T05:27:19Z</dcterms:created>
  <dcterms:modified xsi:type="dcterms:W3CDTF">2018-08-24T05:31:56Z</dcterms:modified>
  <cp:category/>
  <cp:version/>
  <cp:contentType/>
  <cp:contentStatus/>
</cp:coreProperties>
</file>