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20" yWindow="65236" windowWidth="19275" windowHeight="8445" tabRatio="977" activeTab="0"/>
  </bookViews>
  <sheets>
    <sheet name="初中语文" sheetId="1" r:id="rId1"/>
    <sheet name="初中数学" sheetId="2" r:id="rId2"/>
    <sheet name="初中英语" sheetId="3" r:id="rId3"/>
    <sheet name="初中化学" sheetId="4" r:id="rId4"/>
    <sheet name="小学音乐" sheetId="5" r:id="rId5"/>
  </sheets>
  <definedNames/>
  <calcPr fullCalcOnLoad="1"/>
</workbook>
</file>

<file path=xl/sharedStrings.xml><?xml version="1.0" encoding="utf-8"?>
<sst xmlns="http://schemas.openxmlformats.org/spreadsheetml/2006/main" count="239" uniqueCount="157">
  <si>
    <r>
      <t>姓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名</t>
    </r>
  </si>
  <si>
    <r>
      <t>笔试折算成绩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（两科总成绩÷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）×</t>
    </r>
    <r>
      <rPr>
        <sz val="10"/>
        <rFont val="Times New Roman"/>
        <family val="1"/>
      </rPr>
      <t>50%</t>
    </r>
  </si>
  <si>
    <r>
      <t>面试成绩（占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）</t>
    </r>
  </si>
  <si>
    <t>考试总成绩</t>
  </si>
  <si>
    <t>总成绩</t>
  </si>
  <si>
    <t>面试成绩</t>
  </si>
  <si>
    <t>总分
排名</t>
  </si>
  <si>
    <t>考试总
成绩</t>
  </si>
  <si>
    <t>总分排名</t>
  </si>
  <si>
    <t>综合知识成绩</t>
  </si>
  <si>
    <t>学科专业成绩</t>
  </si>
  <si>
    <r>
      <t>笔</t>
    </r>
    <r>
      <rPr>
        <sz val="10"/>
        <rFont val="宋体"/>
        <family val="0"/>
      </rPr>
      <t>试折算分</t>
    </r>
  </si>
  <si>
    <t>面试折算分</t>
  </si>
  <si>
    <t>考试总 
成绩</t>
  </si>
  <si>
    <t>总分排名</t>
  </si>
  <si>
    <t>综合知识成绩</t>
  </si>
  <si>
    <t>学科专业成绩</t>
  </si>
  <si>
    <r>
      <t>笔</t>
    </r>
    <r>
      <rPr>
        <sz val="10"/>
        <rFont val="宋体"/>
        <family val="0"/>
      </rPr>
      <t>试折算分</t>
    </r>
  </si>
  <si>
    <t>面试折算分</t>
  </si>
  <si>
    <t>笔试折算分</t>
  </si>
  <si>
    <t>备注</t>
  </si>
  <si>
    <t>泰和县2016年招聘中小学教师考试总成绩汇总表</t>
  </si>
  <si>
    <t>泰和县2016年招聘中小学教师考试总成绩汇总表</t>
  </si>
  <si>
    <t>总分排名</t>
  </si>
  <si>
    <t>备注</t>
  </si>
  <si>
    <t>综合知识成绩</t>
  </si>
  <si>
    <t>学科专业成绩</t>
  </si>
  <si>
    <t>笔试折算分</t>
  </si>
  <si>
    <t>面试折算分</t>
  </si>
  <si>
    <t>刘莎</t>
  </si>
  <si>
    <t>学科：初中语文</t>
  </si>
  <si>
    <t>（招录5人）</t>
  </si>
  <si>
    <t>周金梅</t>
  </si>
  <si>
    <t>陈丹</t>
  </si>
  <si>
    <t>肖帆</t>
  </si>
  <si>
    <t>付蕾</t>
  </si>
  <si>
    <t>81</t>
  </si>
  <si>
    <t>70</t>
  </si>
  <si>
    <t>66.5</t>
  </si>
  <si>
    <t>136.5</t>
  </si>
  <si>
    <t>49.5</t>
  </si>
  <si>
    <t>74.5</t>
  </si>
  <si>
    <t>124</t>
  </si>
  <si>
    <t>57.5</t>
  </si>
  <si>
    <t>62</t>
  </si>
  <si>
    <t>119.5</t>
  </si>
  <si>
    <t>55</t>
  </si>
  <si>
    <t>58.5</t>
  </si>
  <si>
    <t>113.5</t>
  </si>
  <si>
    <t>49</t>
  </si>
  <si>
    <t>61</t>
  </si>
  <si>
    <t>110</t>
  </si>
  <si>
    <t>学科：初中数学</t>
  </si>
  <si>
    <t>（招录6人）</t>
  </si>
  <si>
    <t>魏武</t>
  </si>
  <si>
    <t>刘中兴</t>
  </si>
  <si>
    <t>周彩芬</t>
  </si>
  <si>
    <t>郭遥</t>
  </si>
  <si>
    <t>王昭荃</t>
  </si>
  <si>
    <t>67</t>
  </si>
  <si>
    <t>60.5</t>
  </si>
  <si>
    <t>127.5</t>
  </si>
  <si>
    <t>68.5</t>
  </si>
  <si>
    <t>43</t>
  </si>
  <si>
    <t>111.5</t>
  </si>
  <si>
    <t>43.5</t>
  </si>
  <si>
    <t>110.5</t>
  </si>
  <si>
    <t>60</t>
  </si>
  <si>
    <t>38.5</t>
  </si>
  <si>
    <t>98.5</t>
  </si>
  <si>
    <t>40</t>
  </si>
  <si>
    <t>97.5</t>
  </si>
  <si>
    <t>37.5</t>
  </si>
  <si>
    <t>68</t>
  </si>
  <si>
    <t>42.5</t>
  </si>
  <si>
    <t>学科：初中英语</t>
  </si>
  <si>
    <t>肖晓晴</t>
  </si>
  <si>
    <t>钟馨</t>
  </si>
  <si>
    <t>王丹</t>
  </si>
  <si>
    <t>曾月琴</t>
  </si>
  <si>
    <t>詹石秀</t>
  </si>
  <si>
    <t>郭嘉莉</t>
  </si>
  <si>
    <t>王璠</t>
  </si>
  <si>
    <t>肖观华</t>
  </si>
  <si>
    <t>李金梅</t>
  </si>
  <si>
    <t>张云</t>
  </si>
  <si>
    <t>汤桃华</t>
  </si>
  <si>
    <t>张珊珊</t>
  </si>
  <si>
    <t>刘丹</t>
  </si>
  <si>
    <t>周晶</t>
  </si>
  <si>
    <t>刘玲</t>
  </si>
  <si>
    <t>73.5</t>
  </si>
  <si>
    <t>64</t>
  </si>
  <si>
    <t>137.5</t>
  </si>
  <si>
    <t>70.5</t>
  </si>
  <si>
    <t>63.5</t>
  </si>
  <si>
    <t>134</t>
  </si>
  <si>
    <t>59.5</t>
  </si>
  <si>
    <t>130</t>
  </si>
  <si>
    <t>69</t>
  </si>
  <si>
    <t>128.5</t>
  </si>
  <si>
    <t>66</t>
  </si>
  <si>
    <t>61.5</t>
  </si>
  <si>
    <t>65</t>
  </si>
  <si>
    <t>125</t>
  </si>
  <si>
    <t>69.5</t>
  </si>
  <si>
    <t>53</t>
  </si>
  <si>
    <t>122.5</t>
  </si>
  <si>
    <t>52</t>
  </si>
  <si>
    <t>121</t>
  </si>
  <si>
    <t>50.5</t>
  </si>
  <si>
    <t>120.5</t>
  </si>
  <si>
    <t>58</t>
  </si>
  <si>
    <t>119</t>
  </si>
  <si>
    <t>51</t>
  </si>
  <si>
    <t>59</t>
  </si>
  <si>
    <t>117.5</t>
  </si>
  <si>
    <t>64.5</t>
  </si>
  <si>
    <t>117</t>
  </si>
  <si>
    <t>63</t>
  </si>
  <si>
    <t>116</t>
  </si>
  <si>
    <t>学科：初中化学</t>
  </si>
  <si>
    <t>（招录3人）</t>
  </si>
  <si>
    <t>张素霞</t>
  </si>
  <si>
    <t>焦莉</t>
  </si>
  <si>
    <t>俞剑军</t>
  </si>
  <si>
    <t>詹梦琰</t>
  </si>
  <si>
    <t>赖岗棕</t>
  </si>
  <si>
    <t>46</t>
  </si>
  <si>
    <t>62.5</t>
  </si>
  <si>
    <t>108.5</t>
  </si>
  <si>
    <t>38</t>
  </si>
  <si>
    <t>91</t>
  </si>
  <si>
    <t>45</t>
  </si>
  <si>
    <t>33</t>
  </si>
  <si>
    <t>78</t>
  </si>
  <si>
    <t>学科：小学音乐</t>
  </si>
  <si>
    <t>（招录7人）</t>
  </si>
  <si>
    <t>陈雁翎</t>
  </si>
  <si>
    <t>严晓婷</t>
  </si>
  <si>
    <t>陈金原</t>
  </si>
  <si>
    <t>57</t>
  </si>
  <si>
    <t>32</t>
  </si>
  <si>
    <t>89</t>
  </si>
  <si>
    <t>44.5</t>
  </si>
  <si>
    <t>27.8</t>
  </si>
  <si>
    <t>72.3</t>
  </si>
  <si>
    <t>28</t>
  </si>
  <si>
    <t>40.5</t>
  </si>
  <si>
    <t>44.3</t>
  </si>
  <si>
    <t>84.8</t>
  </si>
  <si>
    <t>25</t>
  </si>
  <si>
    <t>67.5</t>
  </si>
  <si>
    <t>赖丽梅</t>
  </si>
  <si>
    <t>欧阳柳</t>
  </si>
  <si>
    <t>备注</t>
  </si>
  <si>
    <t>入闱体检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</si>
</sst>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.000_);[Red]\(0.000\)"/>
    <numFmt numFmtId="183" formatCode="0.000_ "/>
  </numFmts>
  <fonts count="10">
    <font>
      <sz val="12"/>
      <name val="宋体"/>
      <family val="0"/>
    </font>
    <font>
      <sz val="21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7.4"/>
      <color indexed="12"/>
      <name val="宋体"/>
      <family val="0"/>
    </font>
    <font>
      <u val="single"/>
      <sz val="17.4"/>
      <color indexed="36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 vertical="center"/>
    </xf>
    <xf numFmtId="181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183" fontId="0" fillId="0" borderId="1" xfId="0" applyNumberFormat="1" applyFont="1" applyBorder="1" applyAlignment="1">
      <alignment horizontal="center" vertical="center"/>
    </xf>
    <xf numFmtId="182" fontId="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3" fontId="0" fillId="0" borderId="1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82" fontId="0" fillId="0" borderId="1" xfId="0" applyNumberFormat="1" applyFont="1" applyBorder="1" applyAlignment="1">
      <alignment horizontal="center" vertical="center"/>
    </xf>
    <xf numFmtId="0" fontId="9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81" fontId="0" fillId="0" borderId="1" xfId="0" applyNumberFormat="1" applyFont="1" applyBorder="1" applyAlignment="1">
      <alignment horizontal="center" vertical="center" wrapText="1"/>
    </xf>
    <xf numFmtId="18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2" fontId="0" fillId="0" borderId="1" xfId="0" applyNumberFormat="1" applyFont="1" applyBorder="1" applyAlignment="1">
      <alignment vertical="center"/>
    </xf>
    <xf numFmtId="182" fontId="0" fillId="0" borderId="1" xfId="0" applyNumberFormat="1" applyFont="1" applyBorder="1" applyAlignment="1">
      <alignment vertical="center"/>
    </xf>
    <xf numFmtId="181" fontId="0" fillId="0" borderId="1" xfId="0" applyNumberFormat="1" applyFont="1" applyBorder="1" applyAlignment="1">
      <alignment horizontal="center" vertical="center" wrapText="1"/>
    </xf>
    <xf numFmtId="18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2" fontId="0" fillId="0" borderId="2" xfId="0" applyNumberFormat="1" applyFont="1" applyBorder="1" applyAlignment="1">
      <alignment horizontal="center" vertical="center"/>
    </xf>
    <xf numFmtId="180" fontId="0" fillId="0" borderId="2" xfId="0" applyNumberFormat="1" applyFont="1" applyBorder="1" applyAlignment="1">
      <alignment horizontal="center" vertical="center"/>
    </xf>
    <xf numFmtId="183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0"/>
  <sheetViews>
    <sheetView tabSelected="1" zoomScale="145" zoomScaleNormal="145" workbookViewId="0" topLeftCell="A4">
      <selection activeCell="G7" sqref="G7"/>
    </sheetView>
  </sheetViews>
  <sheetFormatPr defaultColWidth="9.00390625" defaultRowHeight="14.25"/>
  <cols>
    <col min="1" max="1" width="9.25390625" style="0" customWidth="1"/>
    <col min="2" max="3" width="7.50390625" style="0" customWidth="1"/>
    <col min="4" max="4" width="8.125" style="0" customWidth="1"/>
    <col min="9" max="9" width="4.625" style="0" customWidth="1"/>
    <col min="10" max="10" width="7.25390625" style="0" customWidth="1"/>
  </cols>
  <sheetData>
    <row r="1" spans="1:10" ht="26.2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</row>
    <row r="2" spans="1:9" ht="26.25">
      <c r="A2" s="32" t="s">
        <v>31</v>
      </c>
      <c r="B2" s="32"/>
      <c r="C2" s="32"/>
      <c r="D2" s="32"/>
      <c r="E2" s="32"/>
      <c r="F2" s="32"/>
      <c r="G2" s="32"/>
      <c r="H2" s="32"/>
      <c r="I2" s="32"/>
    </row>
    <row r="3" ht="18.75">
      <c r="A3" s="1" t="s">
        <v>30</v>
      </c>
    </row>
    <row r="4" spans="1:10" ht="21" customHeight="1">
      <c r="A4" s="34" t="s">
        <v>0</v>
      </c>
      <c r="B4" s="34" t="s">
        <v>1</v>
      </c>
      <c r="C4" s="34"/>
      <c r="D4" s="34"/>
      <c r="E4" s="34"/>
      <c r="F4" s="34" t="s">
        <v>2</v>
      </c>
      <c r="G4" s="34"/>
      <c r="H4" s="34" t="s">
        <v>3</v>
      </c>
      <c r="I4" s="35" t="s">
        <v>8</v>
      </c>
      <c r="J4" s="33" t="s">
        <v>20</v>
      </c>
    </row>
    <row r="5" spans="1:10" ht="24.75" customHeight="1">
      <c r="A5" s="35"/>
      <c r="B5" s="3" t="s">
        <v>9</v>
      </c>
      <c r="C5" s="3" t="s">
        <v>10</v>
      </c>
      <c r="D5" s="3" t="s">
        <v>4</v>
      </c>
      <c r="E5" s="3" t="s">
        <v>19</v>
      </c>
      <c r="F5" s="3" t="s">
        <v>5</v>
      </c>
      <c r="G5" s="3" t="s">
        <v>12</v>
      </c>
      <c r="H5" s="35"/>
      <c r="I5" s="36"/>
      <c r="J5" s="33"/>
    </row>
    <row r="6" spans="1:10" s="10" customFormat="1" ht="32.25" customHeight="1">
      <c r="A6" s="12" t="s">
        <v>29</v>
      </c>
      <c r="B6" s="12" t="s">
        <v>37</v>
      </c>
      <c r="C6" s="12" t="s">
        <v>38</v>
      </c>
      <c r="D6" s="12" t="s">
        <v>39</v>
      </c>
      <c r="E6" s="23">
        <f>D6/2*0.5</f>
        <v>34.125</v>
      </c>
      <c r="F6" s="24">
        <v>83.6</v>
      </c>
      <c r="G6" s="25">
        <f>F6*0.5</f>
        <v>41.8</v>
      </c>
      <c r="H6" s="25">
        <f>E6+G6</f>
        <v>75.925</v>
      </c>
      <c r="I6" s="26">
        <v>1</v>
      </c>
      <c r="J6" s="31" t="s">
        <v>156</v>
      </c>
    </row>
    <row r="7" spans="1:10" s="10" customFormat="1" ht="32.25" customHeight="1">
      <c r="A7" s="12" t="s">
        <v>32</v>
      </c>
      <c r="B7" s="12" t="s">
        <v>40</v>
      </c>
      <c r="C7" s="12" t="s">
        <v>41</v>
      </c>
      <c r="D7" s="12" t="s">
        <v>42</v>
      </c>
      <c r="E7" s="23">
        <f>D7/2*0.5</f>
        <v>31</v>
      </c>
      <c r="F7" s="24">
        <v>79.8</v>
      </c>
      <c r="G7" s="25">
        <f>F7*0.5</f>
        <v>39.9</v>
      </c>
      <c r="H7" s="25">
        <f>E7+G7</f>
        <v>70.9</v>
      </c>
      <c r="I7" s="26">
        <v>2</v>
      </c>
      <c r="J7" s="31" t="s">
        <v>156</v>
      </c>
    </row>
    <row r="8" spans="1:10" s="10" customFormat="1" ht="32.25" customHeight="1">
      <c r="A8" s="12" t="s">
        <v>33</v>
      </c>
      <c r="B8" s="12" t="s">
        <v>43</v>
      </c>
      <c r="C8" s="12" t="s">
        <v>44</v>
      </c>
      <c r="D8" s="12" t="s">
        <v>45</v>
      </c>
      <c r="E8" s="23">
        <f>D8/2*0.5</f>
        <v>29.875</v>
      </c>
      <c r="F8" s="24">
        <v>79.6</v>
      </c>
      <c r="G8" s="25">
        <f>F8*0.5</f>
        <v>39.8</v>
      </c>
      <c r="H8" s="25">
        <f>E8+G8</f>
        <v>69.675</v>
      </c>
      <c r="I8" s="26">
        <v>3</v>
      </c>
      <c r="J8" s="31" t="s">
        <v>156</v>
      </c>
    </row>
    <row r="9" spans="1:10" s="10" customFormat="1" ht="32.25" customHeight="1">
      <c r="A9" s="12" t="s">
        <v>34</v>
      </c>
      <c r="B9" s="12" t="s">
        <v>46</v>
      </c>
      <c r="C9" s="12" t="s">
        <v>47</v>
      </c>
      <c r="D9" s="12" t="s">
        <v>48</v>
      </c>
      <c r="E9" s="23">
        <f>D9/2*0.5</f>
        <v>28.375</v>
      </c>
      <c r="F9" s="24">
        <v>76.6</v>
      </c>
      <c r="G9" s="25">
        <f>F9*0.5</f>
        <v>38.3</v>
      </c>
      <c r="H9" s="25">
        <f>E9+G9</f>
        <v>66.675</v>
      </c>
      <c r="I9" s="26">
        <v>4</v>
      </c>
      <c r="J9" s="31" t="s">
        <v>156</v>
      </c>
    </row>
    <row r="10" spans="1:10" s="10" customFormat="1" ht="32.25" customHeight="1">
      <c r="A10" s="12" t="s">
        <v>35</v>
      </c>
      <c r="B10" s="12" t="s">
        <v>49</v>
      </c>
      <c r="C10" s="12" t="s">
        <v>50</v>
      </c>
      <c r="D10" s="12" t="s">
        <v>51</v>
      </c>
      <c r="E10" s="23">
        <f>D10/2*0.5</f>
        <v>27.5</v>
      </c>
      <c r="F10" s="24">
        <v>77.8</v>
      </c>
      <c r="G10" s="25">
        <f>F10*0.5</f>
        <v>38.9</v>
      </c>
      <c r="H10" s="25">
        <f>E10+G10</f>
        <v>66.4</v>
      </c>
      <c r="I10" s="26">
        <v>5</v>
      </c>
      <c r="J10" s="31" t="s">
        <v>156</v>
      </c>
    </row>
    <row r="11" ht="32.25" customHeight="1"/>
  </sheetData>
  <mergeCells count="8">
    <mergeCell ref="A2:I2"/>
    <mergeCell ref="A1:J1"/>
    <mergeCell ref="J4:J5"/>
    <mergeCell ref="A4:A5"/>
    <mergeCell ref="B4:E4"/>
    <mergeCell ref="F4:G4"/>
    <mergeCell ref="H4:H5"/>
    <mergeCell ref="I4:I5"/>
  </mergeCells>
  <printOptions/>
  <pageMargins left="0.9055118110236221" right="0.2362204724409449" top="0.984251968503937" bottom="0.82677165354330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10"/>
  <sheetViews>
    <sheetView zoomScale="145" zoomScaleNormal="145" workbookViewId="0" topLeftCell="A1">
      <selection activeCell="J6" sqref="J6:J10"/>
    </sheetView>
  </sheetViews>
  <sheetFormatPr defaultColWidth="9.00390625" defaultRowHeight="14.25"/>
  <cols>
    <col min="1" max="1" width="9.25390625" style="0" customWidth="1"/>
    <col min="2" max="3" width="7.50390625" style="0" customWidth="1"/>
    <col min="4" max="4" width="8.125" style="0" customWidth="1"/>
    <col min="9" max="9" width="4.625" style="0" customWidth="1"/>
    <col min="10" max="10" width="7.25390625" style="0" customWidth="1"/>
  </cols>
  <sheetData>
    <row r="1" spans="1:9" ht="26.25">
      <c r="A1" s="32" t="s">
        <v>22</v>
      </c>
      <c r="B1" s="32"/>
      <c r="C1" s="32"/>
      <c r="D1" s="32"/>
      <c r="E1" s="32"/>
      <c r="F1" s="32"/>
      <c r="G1" s="32"/>
      <c r="H1" s="32"/>
      <c r="I1" s="32"/>
    </row>
    <row r="2" spans="1:9" ht="26.25">
      <c r="A2" s="32" t="s">
        <v>53</v>
      </c>
      <c r="B2" s="32"/>
      <c r="C2" s="32"/>
      <c r="D2" s="32"/>
      <c r="E2" s="32"/>
      <c r="F2" s="32"/>
      <c r="G2" s="32"/>
      <c r="H2" s="32"/>
      <c r="I2" s="32"/>
    </row>
    <row r="3" ht="18.75">
      <c r="A3" s="1" t="s">
        <v>52</v>
      </c>
    </row>
    <row r="4" spans="1:10" ht="21" customHeight="1">
      <c r="A4" s="34" t="s">
        <v>0</v>
      </c>
      <c r="B4" s="34" t="s">
        <v>1</v>
      </c>
      <c r="C4" s="34"/>
      <c r="D4" s="34"/>
      <c r="E4" s="34"/>
      <c r="F4" s="34" t="s">
        <v>2</v>
      </c>
      <c r="G4" s="34"/>
      <c r="H4" s="34" t="s">
        <v>3</v>
      </c>
      <c r="I4" s="35" t="s">
        <v>23</v>
      </c>
      <c r="J4" s="33" t="s">
        <v>24</v>
      </c>
    </row>
    <row r="5" spans="1:10" ht="24.75" customHeight="1">
      <c r="A5" s="35"/>
      <c r="B5" s="3" t="s">
        <v>25</v>
      </c>
      <c r="C5" s="3" t="s">
        <v>26</v>
      </c>
      <c r="D5" s="3" t="s">
        <v>4</v>
      </c>
      <c r="E5" s="3" t="s">
        <v>27</v>
      </c>
      <c r="F5" s="3" t="s">
        <v>5</v>
      </c>
      <c r="G5" s="3" t="s">
        <v>28</v>
      </c>
      <c r="H5" s="35"/>
      <c r="I5" s="36"/>
      <c r="J5" s="33"/>
    </row>
    <row r="6" spans="1:10" s="10" customFormat="1" ht="30" customHeight="1">
      <c r="A6" s="13" t="s">
        <v>54</v>
      </c>
      <c r="B6" s="13" t="s">
        <v>59</v>
      </c>
      <c r="C6" s="13" t="s">
        <v>60</v>
      </c>
      <c r="D6" s="13" t="s">
        <v>61</v>
      </c>
      <c r="E6" s="22">
        <f>D6/2*0.5</f>
        <v>31.875</v>
      </c>
      <c r="F6" s="19">
        <v>79.48</v>
      </c>
      <c r="G6" s="11">
        <f>F6*0.5</f>
        <v>39.74</v>
      </c>
      <c r="H6" s="11">
        <f>E6+G6</f>
        <v>71.61500000000001</v>
      </c>
      <c r="I6" s="2">
        <v>1</v>
      </c>
      <c r="J6" s="31" t="s">
        <v>156</v>
      </c>
    </row>
    <row r="7" spans="1:10" s="10" customFormat="1" ht="30" customHeight="1">
      <c r="A7" s="13" t="s">
        <v>56</v>
      </c>
      <c r="B7" s="13" t="s">
        <v>59</v>
      </c>
      <c r="C7" s="13" t="s">
        <v>65</v>
      </c>
      <c r="D7" s="13" t="s">
        <v>66</v>
      </c>
      <c r="E7" s="22">
        <f>D7/2*0.5</f>
        <v>27.625</v>
      </c>
      <c r="F7" s="19">
        <v>77.48</v>
      </c>
      <c r="G7" s="11">
        <f>F7*0.5</f>
        <v>38.74</v>
      </c>
      <c r="H7" s="11">
        <f>E7+G7</f>
        <v>66.36500000000001</v>
      </c>
      <c r="I7" s="2">
        <v>2</v>
      </c>
      <c r="J7" s="31" t="s">
        <v>156</v>
      </c>
    </row>
    <row r="8" spans="1:10" s="10" customFormat="1" ht="30" customHeight="1">
      <c r="A8" s="13" t="s">
        <v>55</v>
      </c>
      <c r="B8" s="13" t="s">
        <v>62</v>
      </c>
      <c r="C8" s="13" t="s">
        <v>63</v>
      </c>
      <c r="D8" s="13" t="s">
        <v>64</v>
      </c>
      <c r="E8" s="22">
        <f>D8/2*0.5</f>
        <v>27.875</v>
      </c>
      <c r="F8" s="19">
        <v>74.92</v>
      </c>
      <c r="G8" s="11">
        <f>F8*0.5</f>
        <v>37.46</v>
      </c>
      <c r="H8" s="11">
        <f>E8+G8</f>
        <v>65.33500000000001</v>
      </c>
      <c r="I8" s="2">
        <v>3</v>
      </c>
      <c r="J8" s="31" t="s">
        <v>156</v>
      </c>
    </row>
    <row r="9" spans="1:10" s="10" customFormat="1" ht="30" customHeight="1">
      <c r="A9" s="13" t="s">
        <v>58</v>
      </c>
      <c r="B9" s="13" t="s">
        <v>43</v>
      </c>
      <c r="C9" s="13" t="s">
        <v>70</v>
      </c>
      <c r="D9" s="13" t="s">
        <v>71</v>
      </c>
      <c r="E9" s="22">
        <f>D9/2*0.5</f>
        <v>24.375</v>
      </c>
      <c r="F9" s="19">
        <v>78.02</v>
      </c>
      <c r="G9" s="11">
        <f>F9*0.5</f>
        <v>39.01</v>
      </c>
      <c r="H9" s="11">
        <f>E9+G9</f>
        <v>63.385</v>
      </c>
      <c r="I9" s="2">
        <v>4</v>
      </c>
      <c r="J9" s="31" t="s">
        <v>156</v>
      </c>
    </row>
    <row r="10" spans="1:10" s="10" customFormat="1" ht="30" customHeight="1">
      <c r="A10" s="13" t="s">
        <v>57</v>
      </c>
      <c r="B10" s="13" t="s">
        <v>67</v>
      </c>
      <c r="C10" s="13" t="s">
        <v>68</v>
      </c>
      <c r="D10" s="13" t="s">
        <v>69</v>
      </c>
      <c r="E10" s="22">
        <f>D10/2*0.5</f>
        <v>24.625</v>
      </c>
      <c r="F10" s="19">
        <v>74.94</v>
      </c>
      <c r="G10" s="11">
        <f>F10*0.5</f>
        <v>37.47</v>
      </c>
      <c r="H10" s="11">
        <f>E10+G10</f>
        <v>62.095</v>
      </c>
      <c r="I10" s="2">
        <v>5</v>
      </c>
      <c r="J10" s="31" t="s">
        <v>156</v>
      </c>
    </row>
  </sheetData>
  <mergeCells count="8">
    <mergeCell ref="J4:J5"/>
    <mergeCell ref="A1:I1"/>
    <mergeCell ref="A4:A5"/>
    <mergeCell ref="B4:E4"/>
    <mergeCell ref="F4:G4"/>
    <mergeCell ref="H4:H5"/>
    <mergeCell ref="I4:I5"/>
    <mergeCell ref="A2:I2"/>
  </mergeCells>
  <printOptions/>
  <pageMargins left="0.92" right="0.25" top="1" bottom="0.8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20"/>
  <sheetViews>
    <sheetView zoomScale="145" zoomScaleNormal="145" workbookViewId="0" topLeftCell="A4">
      <selection activeCell="J11" sqref="J6:J11"/>
    </sheetView>
  </sheetViews>
  <sheetFormatPr defaultColWidth="9.00390625" defaultRowHeight="14.25"/>
  <cols>
    <col min="1" max="1" width="9.25390625" style="0" customWidth="1"/>
    <col min="2" max="2" width="7.50390625" style="0" customWidth="1"/>
    <col min="3" max="3" width="7.25390625" style="0" customWidth="1"/>
    <col min="4" max="4" width="8.125" style="6" customWidth="1"/>
    <col min="8" max="8" width="8.00390625" style="0" customWidth="1"/>
    <col min="9" max="9" width="4.25390625" style="0" customWidth="1"/>
    <col min="10" max="10" width="4.875" style="0" customWidth="1"/>
  </cols>
  <sheetData>
    <row r="1" spans="1:10" ht="26.2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</row>
    <row r="2" spans="1:9" ht="26.25">
      <c r="A2" s="32" t="s">
        <v>53</v>
      </c>
      <c r="B2" s="32"/>
      <c r="C2" s="32"/>
      <c r="D2" s="32"/>
      <c r="E2" s="32"/>
      <c r="F2" s="32"/>
      <c r="G2" s="32"/>
      <c r="H2" s="32"/>
      <c r="I2" s="32"/>
    </row>
    <row r="3" ht="18.75">
      <c r="A3" s="1" t="s">
        <v>75</v>
      </c>
    </row>
    <row r="4" spans="1:10" ht="21" customHeight="1">
      <c r="A4" s="34" t="s">
        <v>0</v>
      </c>
      <c r="B4" s="34" t="s">
        <v>1</v>
      </c>
      <c r="C4" s="34"/>
      <c r="D4" s="34"/>
      <c r="E4" s="34"/>
      <c r="F4" s="34" t="s">
        <v>2</v>
      </c>
      <c r="G4" s="34"/>
      <c r="H4" s="34" t="s">
        <v>13</v>
      </c>
      <c r="I4" s="34" t="s">
        <v>8</v>
      </c>
      <c r="J4" s="33" t="s">
        <v>155</v>
      </c>
    </row>
    <row r="5" spans="1:10" ht="24.75" customHeight="1">
      <c r="A5" s="35"/>
      <c r="B5" s="3" t="s">
        <v>9</v>
      </c>
      <c r="C5" s="3" t="s">
        <v>10</v>
      </c>
      <c r="D5" s="7" t="s">
        <v>4</v>
      </c>
      <c r="E5" s="3" t="s">
        <v>11</v>
      </c>
      <c r="F5" s="3" t="s">
        <v>5</v>
      </c>
      <c r="G5" s="3" t="s">
        <v>12</v>
      </c>
      <c r="H5" s="35"/>
      <c r="I5" s="35"/>
      <c r="J5" s="33"/>
    </row>
    <row r="6" spans="1:10" ht="24.75" customHeight="1">
      <c r="A6" s="27" t="s">
        <v>77</v>
      </c>
      <c r="B6" s="27" t="s">
        <v>94</v>
      </c>
      <c r="C6" s="27" t="s">
        <v>95</v>
      </c>
      <c r="D6" s="27" t="s">
        <v>96</v>
      </c>
      <c r="E6" s="28">
        <f aca="true" t="shared" si="0" ref="E6:E20">D6/2*0.5</f>
        <v>33.5</v>
      </c>
      <c r="F6" s="29">
        <v>83.3</v>
      </c>
      <c r="G6" s="30">
        <f aca="true" t="shared" si="1" ref="G6:G20">F6*0.5</f>
        <v>41.65</v>
      </c>
      <c r="H6" s="30">
        <f aca="true" t="shared" si="2" ref="H6:H20">E6+G6</f>
        <v>75.15</v>
      </c>
      <c r="I6" s="27">
        <v>1</v>
      </c>
      <c r="J6" s="31" t="s">
        <v>156</v>
      </c>
    </row>
    <row r="7" spans="1:10" s="17" customFormat="1" ht="30.75" customHeight="1">
      <c r="A7" s="13" t="s">
        <v>76</v>
      </c>
      <c r="B7" s="13" t="s">
        <v>91</v>
      </c>
      <c r="C7" s="13" t="s">
        <v>92</v>
      </c>
      <c r="D7" s="13" t="s">
        <v>93</v>
      </c>
      <c r="E7" s="9">
        <f t="shared" si="0"/>
        <v>34.375</v>
      </c>
      <c r="F7" s="4">
        <v>80.5</v>
      </c>
      <c r="G7" s="8">
        <f t="shared" si="1"/>
        <v>40.25</v>
      </c>
      <c r="H7" s="8">
        <f t="shared" si="2"/>
        <v>74.625</v>
      </c>
      <c r="I7" s="2">
        <v>2</v>
      </c>
      <c r="J7" s="31" t="s">
        <v>156</v>
      </c>
    </row>
    <row r="8" spans="1:10" s="17" customFormat="1" ht="30.75" customHeight="1">
      <c r="A8" s="13" t="s">
        <v>78</v>
      </c>
      <c r="B8" s="13" t="s">
        <v>94</v>
      </c>
      <c r="C8" s="13" t="s">
        <v>97</v>
      </c>
      <c r="D8" s="13" t="s">
        <v>98</v>
      </c>
      <c r="E8" s="9">
        <f t="shared" si="0"/>
        <v>32.5</v>
      </c>
      <c r="F8" s="4">
        <v>83</v>
      </c>
      <c r="G8" s="8">
        <f t="shared" si="1"/>
        <v>41.5</v>
      </c>
      <c r="H8" s="8">
        <f t="shared" si="2"/>
        <v>74</v>
      </c>
      <c r="I8" s="2">
        <v>3</v>
      </c>
      <c r="J8" s="31" t="s">
        <v>156</v>
      </c>
    </row>
    <row r="9" spans="1:10" s="17" customFormat="1" ht="30.75" customHeight="1">
      <c r="A9" s="13" t="s">
        <v>80</v>
      </c>
      <c r="B9" s="13" t="s">
        <v>101</v>
      </c>
      <c r="C9" s="13" t="s">
        <v>102</v>
      </c>
      <c r="D9" s="13" t="s">
        <v>61</v>
      </c>
      <c r="E9" s="9">
        <f t="shared" si="0"/>
        <v>31.875</v>
      </c>
      <c r="F9" s="4">
        <v>83.2</v>
      </c>
      <c r="G9" s="8">
        <f t="shared" si="1"/>
        <v>41.6</v>
      </c>
      <c r="H9" s="8">
        <f t="shared" si="2"/>
        <v>73.475</v>
      </c>
      <c r="I9" s="2">
        <v>4</v>
      </c>
      <c r="J9" s="31" t="s">
        <v>156</v>
      </c>
    </row>
    <row r="10" spans="1:10" s="17" customFormat="1" ht="30.75" customHeight="1">
      <c r="A10" s="13" t="s">
        <v>79</v>
      </c>
      <c r="B10" s="13" t="s">
        <v>99</v>
      </c>
      <c r="C10" s="13" t="s">
        <v>97</v>
      </c>
      <c r="D10" s="13" t="s">
        <v>100</v>
      </c>
      <c r="E10" s="9">
        <f t="shared" si="0"/>
        <v>32.125</v>
      </c>
      <c r="F10" s="4">
        <v>80.16</v>
      </c>
      <c r="G10" s="8">
        <f t="shared" si="1"/>
        <v>40.08</v>
      </c>
      <c r="H10" s="8">
        <f t="shared" si="2"/>
        <v>72.205</v>
      </c>
      <c r="I10" s="2">
        <v>5</v>
      </c>
      <c r="J10" s="31" t="s">
        <v>156</v>
      </c>
    </row>
    <row r="11" spans="1:10" s="17" customFormat="1" ht="30.75" customHeight="1">
      <c r="A11" s="13" t="s">
        <v>85</v>
      </c>
      <c r="B11" s="13" t="s">
        <v>112</v>
      </c>
      <c r="C11" s="13" t="s">
        <v>50</v>
      </c>
      <c r="D11" s="13" t="s">
        <v>113</v>
      </c>
      <c r="E11" s="9">
        <f t="shared" si="0"/>
        <v>29.75</v>
      </c>
      <c r="F11" s="4">
        <v>84.9</v>
      </c>
      <c r="G11" s="8">
        <f t="shared" si="1"/>
        <v>42.45</v>
      </c>
      <c r="H11" s="8">
        <f t="shared" si="2"/>
        <v>72.2</v>
      </c>
      <c r="I11" s="2">
        <v>6</v>
      </c>
      <c r="J11" s="31" t="s">
        <v>156</v>
      </c>
    </row>
    <row r="12" spans="1:10" s="17" customFormat="1" ht="30.75" customHeight="1">
      <c r="A12" s="13" t="s">
        <v>86</v>
      </c>
      <c r="B12" s="13" t="s">
        <v>114</v>
      </c>
      <c r="C12" s="13" t="s">
        <v>73</v>
      </c>
      <c r="D12" s="13" t="s">
        <v>113</v>
      </c>
      <c r="E12" s="9">
        <f t="shared" si="0"/>
        <v>29.75</v>
      </c>
      <c r="F12" s="4">
        <v>84.8</v>
      </c>
      <c r="G12" s="8">
        <f t="shared" si="1"/>
        <v>42.4</v>
      </c>
      <c r="H12" s="8">
        <f t="shared" si="2"/>
        <v>72.15</v>
      </c>
      <c r="I12" s="2"/>
      <c r="J12" s="18"/>
    </row>
    <row r="13" spans="1:10" s="17" customFormat="1" ht="30.75" customHeight="1">
      <c r="A13" s="13" t="s">
        <v>84</v>
      </c>
      <c r="B13" s="13" t="s">
        <v>37</v>
      </c>
      <c r="C13" s="13" t="s">
        <v>110</v>
      </c>
      <c r="D13" s="13" t="s">
        <v>111</v>
      </c>
      <c r="E13" s="9">
        <f t="shared" si="0"/>
        <v>30.125</v>
      </c>
      <c r="F13" s="4">
        <v>81.72</v>
      </c>
      <c r="G13" s="8">
        <f t="shared" si="1"/>
        <v>40.86</v>
      </c>
      <c r="H13" s="8">
        <f t="shared" si="2"/>
        <v>70.985</v>
      </c>
      <c r="I13" s="2"/>
      <c r="J13" s="18"/>
    </row>
    <row r="14" spans="1:10" s="17" customFormat="1" ht="30.75" customHeight="1">
      <c r="A14" s="13" t="s">
        <v>82</v>
      </c>
      <c r="B14" s="13" t="s">
        <v>105</v>
      </c>
      <c r="C14" s="13" t="s">
        <v>106</v>
      </c>
      <c r="D14" s="13" t="s">
        <v>107</v>
      </c>
      <c r="E14" s="9">
        <f t="shared" si="0"/>
        <v>30.625</v>
      </c>
      <c r="F14" s="4">
        <v>80.6</v>
      </c>
      <c r="G14" s="8">
        <f t="shared" si="1"/>
        <v>40.3</v>
      </c>
      <c r="H14" s="8">
        <f t="shared" si="2"/>
        <v>70.925</v>
      </c>
      <c r="I14" s="2"/>
      <c r="J14" s="18"/>
    </row>
    <row r="15" spans="1:10" s="17" customFormat="1" ht="30.75" customHeight="1">
      <c r="A15" s="13" t="s">
        <v>87</v>
      </c>
      <c r="B15" s="13" t="s">
        <v>47</v>
      </c>
      <c r="C15" s="13" t="s">
        <v>115</v>
      </c>
      <c r="D15" s="13" t="s">
        <v>116</v>
      </c>
      <c r="E15" s="9">
        <f t="shared" si="0"/>
        <v>29.375</v>
      </c>
      <c r="F15" s="4">
        <v>83.1</v>
      </c>
      <c r="G15" s="8">
        <f t="shared" si="1"/>
        <v>41.55</v>
      </c>
      <c r="H15" s="8">
        <f t="shared" si="2"/>
        <v>70.925</v>
      </c>
      <c r="I15" s="2"/>
      <c r="J15" s="18"/>
    </row>
    <row r="16" spans="1:10" s="17" customFormat="1" ht="30.75" customHeight="1">
      <c r="A16" s="13" t="s">
        <v>89</v>
      </c>
      <c r="B16" s="13" t="s">
        <v>92</v>
      </c>
      <c r="C16" s="13" t="s">
        <v>106</v>
      </c>
      <c r="D16" s="13" t="s">
        <v>118</v>
      </c>
      <c r="E16" s="9">
        <f t="shared" si="0"/>
        <v>29.25</v>
      </c>
      <c r="F16" s="4">
        <v>81.6</v>
      </c>
      <c r="G16" s="8">
        <f t="shared" si="1"/>
        <v>40.8</v>
      </c>
      <c r="H16" s="8">
        <f t="shared" si="2"/>
        <v>70.05</v>
      </c>
      <c r="I16" s="2"/>
      <c r="J16" s="18"/>
    </row>
    <row r="17" spans="1:10" s="17" customFormat="1" ht="30.75" customHeight="1">
      <c r="A17" s="13" t="s">
        <v>83</v>
      </c>
      <c r="B17" s="13" t="s">
        <v>99</v>
      </c>
      <c r="C17" s="13" t="s">
        <v>108</v>
      </c>
      <c r="D17" s="13" t="s">
        <v>109</v>
      </c>
      <c r="E17" s="9">
        <f t="shared" si="0"/>
        <v>30.25</v>
      </c>
      <c r="F17" s="4">
        <v>79.3</v>
      </c>
      <c r="G17" s="8">
        <f t="shared" si="1"/>
        <v>39.65</v>
      </c>
      <c r="H17" s="8">
        <f t="shared" si="2"/>
        <v>69.9</v>
      </c>
      <c r="I17" s="2"/>
      <c r="J17" s="2"/>
    </row>
    <row r="18" spans="1:10" s="17" customFormat="1" ht="30.75" customHeight="1">
      <c r="A18" s="13" t="s">
        <v>88</v>
      </c>
      <c r="B18" s="13" t="s">
        <v>106</v>
      </c>
      <c r="C18" s="13" t="s">
        <v>117</v>
      </c>
      <c r="D18" s="13" t="s">
        <v>116</v>
      </c>
      <c r="E18" s="9">
        <f t="shared" si="0"/>
        <v>29.375</v>
      </c>
      <c r="F18" s="4">
        <v>80.46</v>
      </c>
      <c r="G18" s="8">
        <f t="shared" si="1"/>
        <v>40.23</v>
      </c>
      <c r="H18" s="8">
        <f t="shared" si="2"/>
        <v>69.60499999999999</v>
      </c>
      <c r="I18" s="2"/>
      <c r="J18" s="2"/>
    </row>
    <row r="19" spans="1:10" s="17" customFormat="1" ht="30.75" customHeight="1">
      <c r="A19" s="13" t="s">
        <v>81</v>
      </c>
      <c r="B19" s="13" t="s">
        <v>67</v>
      </c>
      <c r="C19" s="13" t="s">
        <v>103</v>
      </c>
      <c r="D19" s="13" t="s">
        <v>104</v>
      </c>
      <c r="E19" s="9">
        <f t="shared" si="0"/>
        <v>31.25</v>
      </c>
      <c r="F19" s="4">
        <v>76.6</v>
      </c>
      <c r="G19" s="8">
        <f t="shared" si="1"/>
        <v>38.3</v>
      </c>
      <c r="H19" s="8">
        <f t="shared" si="2"/>
        <v>69.55</v>
      </c>
      <c r="I19" s="2"/>
      <c r="J19" s="2"/>
    </row>
    <row r="20" spans="1:10" s="17" customFormat="1" ht="30.75" customHeight="1">
      <c r="A20" s="13" t="s">
        <v>90</v>
      </c>
      <c r="B20" s="13" t="s">
        <v>106</v>
      </c>
      <c r="C20" s="13" t="s">
        <v>119</v>
      </c>
      <c r="D20" s="13" t="s">
        <v>120</v>
      </c>
      <c r="E20" s="9">
        <f t="shared" si="0"/>
        <v>29</v>
      </c>
      <c r="F20" s="4">
        <v>77.3</v>
      </c>
      <c r="G20" s="8">
        <f t="shared" si="1"/>
        <v>38.65</v>
      </c>
      <c r="H20" s="8">
        <f t="shared" si="2"/>
        <v>67.65</v>
      </c>
      <c r="I20" s="2"/>
      <c r="J20" s="2"/>
    </row>
  </sheetData>
  <mergeCells count="8">
    <mergeCell ref="J4:J5"/>
    <mergeCell ref="A1:J1"/>
    <mergeCell ref="A4:A5"/>
    <mergeCell ref="B4:E4"/>
    <mergeCell ref="F4:G4"/>
    <mergeCell ref="H4:H5"/>
    <mergeCell ref="I4:I5"/>
    <mergeCell ref="A2:I2"/>
  </mergeCells>
  <printOptions/>
  <pageMargins left="1.01" right="0.48" top="1" bottom="0.54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10"/>
  <sheetViews>
    <sheetView zoomScale="145" zoomScaleNormal="145" workbookViewId="0" topLeftCell="A1">
      <selection activeCell="J6" sqref="J6:J8"/>
    </sheetView>
  </sheetViews>
  <sheetFormatPr defaultColWidth="9.00390625" defaultRowHeight="14.25"/>
  <cols>
    <col min="1" max="1" width="9.25390625" style="0" customWidth="1"/>
    <col min="2" max="2" width="7.50390625" style="0" customWidth="1"/>
    <col min="3" max="3" width="7.25390625" style="0" customWidth="1"/>
    <col min="4" max="4" width="8.75390625" style="6" customWidth="1"/>
    <col min="5" max="5" width="9.875" style="0" customWidth="1"/>
    <col min="8" max="8" width="8.125" style="0" customWidth="1"/>
    <col min="9" max="9" width="5.25390625" style="0" customWidth="1"/>
    <col min="10" max="10" width="8.00390625" style="0" customWidth="1"/>
  </cols>
  <sheetData>
    <row r="1" spans="1:9" ht="26.25">
      <c r="A1" s="32" t="s">
        <v>21</v>
      </c>
      <c r="B1" s="32"/>
      <c r="C1" s="32"/>
      <c r="D1" s="32"/>
      <c r="E1" s="32"/>
      <c r="F1" s="32"/>
      <c r="G1" s="32"/>
      <c r="H1" s="32"/>
      <c r="I1" s="32"/>
    </row>
    <row r="2" spans="1:9" ht="26.25">
      <c r="A2" s="32" t="s">
        <v>122</v>
      </c>
      <c r="B2" s="32"/>
      <c r="C2" s="32"/>
      <c r="D2" s="32"/>
      <c r="E2" s="32"/>
      <c r="F2" s="32"/>
      <c r="G2" s="32"/>
      <c r="H2" s="32"/>
      <c r="I2" s="32"/>
    </row>
    <row r="3" ht="18.75">
      <c r="A3" s="1" t="s">
        <v>121</v>
      </c>
    </row>
    <row r="4" spans="1:10" ht="21" customHeight="1">
      <c r="A4" s="34" t="s">
        <v>0</v>
      </c>
      <c r="B4" s="34" t="s">
        <v>1</v>
      </c>
      <c r="C4" s="34"/>
      <c r="D4" s="34"/>
      <c r="E4" s="34"/>
      <c r="F4" s="34" t="s">
        <v>2</v>
      </c>
      <c r="G4" s="34"/>
      <c r="H4" s="34" t="s">
        <v>13</v>
      </c>
      <c r="I4" s="34" t="s">
        <v>14</v>
      </c>
      <c r="J4" s="33" t="s">
        <v>20</v>
      </c>
    </row>
    <row r="5" spans="1:10" ht="24.75" customHeight="1">
      <c r="A5" s="35"/>
      <c r="B5" s="3" t="s">
        <v>15</v>
      </c>
      <c r="C5" s="3" t="s">
        <v>16</v>
      </c>
      <c r="D5" s="7" t="s">
        <v>4</v>
      </c>
      <c r="E5" s="3" t="s">
        <v>17</v>
      </c>
      <c r="F5" s="3" t="s">
        <v>5</v>
      </c>
      <c r="G5" s="3" t="s">
        <v>18</v>
      </c>
      <c r="H5" s="35"/>
      <c r="I5" s="35"/>
      <c r="J5" s="33"/>
    </row>
    <row r="6" spans="1:10" s="17" customFormat="1" ht="26.25" customHeight="1">
      <c r="A6" s="13" t="s">
        <v>123</v>
      </c>
      <c r="B6" s="13" t="s">
        <v>67</v>
      </c>
      <c r="C6" s="13" t="s">
        <v>50</v>
      </c>
      <c r="D6" s="13" t="s">
        <v>109</v>
      </c>
      <c r="E6" s="9">
        <f>D6/2*0.5</f>
        <v>30.25</v>
      </c>
      <c r="F6" s="4">
        <v>80.2</v>
      </c>
      <c r="G6" s="8">
        <f>F6*0.5</f>
        <v>40.1</v>
      </c>
      <c r="H6" s="8">
        <f>E6+G6</f>
        <v>70.35</v>
      </c>
      <c r="I6" s="2">
        <v>1</v>
      </c>
      <c r="J6" s="31" t="s">
        <v>156</v>
      </c>
    </row>
    <row r="7" spans="1:10" s="17" customFormat="1" ht="26.25" customHeight="1">
      <c r="A7" s="13" t="s">
        <v>124</v>
      </c>
      <c r="B7" s="13" t="s">
        <v>128</v>
      </c>
      <c r="C7" s="13" t="s">
        <v>129</v>
      </c>
      <c r="D7" s="13" t="s">
        <v>130</v>
      </c>
      <c r="E7" s="9">
        <f>D7/2*0.5</f>
        <v>27.125</v>
      </c>
      <c r="F7" s="4">
        <v>73</v>
      </c>
      <c r="G7" s="8">
        <f>F7*0.5</f>
        <v>36.5</v>
      </c>
      <c r="H7" s="8">
        <f>E7+G7</f>
        <v>63.625</v>
      </c>
      <c r="I7" s="2">
        <v>2</v>
      </c>
      <c r="J7" s="31" t="s">
        <v>156</v>
      </c>
    </row>
    <row r="8" spans="1:10" s="17" customFormat="1" ht="26.25" customHeight="1">
      <c r="A8" s="13" t="s">
        <v>125</v>
      </c>
      <c r="B8" s="13" t="s">
        <v>106</v>
      </c>
      <c r="C8" s="13" t="s">
        <v>131</v>
      </c>
      <c r="D8" s="13" t="s">
        <v>132</v>
      </c>
      <c r="E8" s="9">
        <f>D8/2*0.5</f>
        <v>22.75</v>
      </c>
      <c r="F8" s="4">
        <v>79</v>
      </c>
      <c r="G8" s="8">
        <f>F8*0.5</f>
        <v>39.5</v>
      </c>
      <c r="H8" s="8">
        <f>E8+G8</f>
        <v>62.25</v>
      </c>
      <c r="I8" s="2">
        <v>3</v>
      </c>
      <c r="J8" s="31" t="s">
        <v>156</v>
      </c>
    </row>
    <row r="9" spans="1:10" s="17" customFormat="1" ht="26.25" customHeight="1">
      <c r="A9" s="13" t="s">
        <v>127</v>
      </c>
      <c r="B9" s="13" t="s">
        <v>133</v>
      </c>
      <c r="C9" s="13" t="s">
        <v>134</v>
      </c>
      <c r="D9" s="13" t="s">
        <v>135</v>
      </c>
      <c r="E9" s="9">
        <f>D9/2*0.5</f>
        <v>19.5</v>
      </c>
      <c r="F9" s="4">
        <v>75.6</v>
      </c>
      <c r="G9" s="8">
        <f>F9*0.5</f>
        <v>37.8</v>
      </c>
      <c r="H9" s="8">
        <f>E9+G9</f>
        <v>57.3</v>
      </c>
      <c r="I9" s="2"/>
      <c r="J9" s="18"/>
    </row>
    <row r="10" spans="1:10" s="17" customFormat="1" ht="26.25" customHeight="1">
      <c r="A10" s="13" t="s">
        <v>126</v>
      </c>
      <c r="B10" s="13" t="s">
        <v>65</v>
      </c>
      <c r="C10" s="13" t="s">
        <v>72</v>
      </c>
      <c r="D10" s="13" t="s">
        <v>36</v>
      </c>
      <c r="E10" s="9">
        <f>D10/2*0.5</f>
        <v>20.25</v>
      </c>
      <c r="F10" s="4">
        <v>72.2</v>
      </c>
      <c r="G10" s="8">
        <f>F10*0.5</f>
        <v>36.1</v>
      </c>
      <c r="H10" s="8">
        <f>E10+G10</f>
        <v>56.35</v>
      </c>
      <c r="I10" s="2"/>
      <c r="J10" s="18"/>
    </row>
  </sheetData>
  <mergeCells count="8">
    <mergeCell ref="J4:J5"/>
    <mergeCell ref="A2:I2"/>
    <mergeCell ref="A1:I1"/>
    <mergeCell ref="B4:E4"/>
    <mergeCell ref="F4:G4"/>
    <mergeCell ref="A4:A5"/>
    <mergeCell ref="H4:H5"/>
    <mergeCell ref="I4:I5"/>
  </mergeCells>
  <printOptions/>
  <pageMargins left="0.9" right="0.48" top="1" bottom="0.54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10"/>
  <sheetViews>
    <sheetView zoomScale="145" zoomScaleNormal="145" workbookViewId="0" topLeftCell="A4">
      <selection activeCell="J7" sqref="J7"/>
    </sheetView>
  </sheetViews>
  <sheetFormatPr defaultColWidth="9.00390625" defaultRowHeight="14.25"/>
  <cols>
    <col min="1" max="1" width="10.00390625" style="0" customWidth="1"/>
    <col min="2" max="3" width="8.625" style="0" customWidth="1"/>
    <col min="4" max="4" width="8.125" style="6" customWidth="1"/>
    <col min="5" max="5" width="10.125" style="0" customWidth="1"/>
    <col min="8" max="8" width="8.00390625" style="0" customWidth="1"/>
    <col min="9" max="9" width="4.875" style="0" customWidth="1"/>
    <col min="10" max="10" width="7.25390625" style="0" customWidth="1"/>
  </cols>
  <sheetData>
    <row r="1" spans="1:9" ht="26.25">
      <c r="A1" s="32" t="s">
        <v>21</v>
      </c>
      <c r="B1" s="32"/>
      <c r="C1" s="32"/>
      <c r="D1" s="32"/>
      <c r="E1" s="32"/>
      <c r="F1" s="32"/>
      <c r="G1" s="32"/>
      <c r="H1" s="32"/>
      <c r="I1" s="32"/>
    </row>
    <row r="2" spans="1:9" ht="27" customHeight="1">
      <c r="A2" s="32" t="s">
        <v>137</v>
      </c>
      <c r="B2" s="32"/>
      <c r="C2" s="32"/>
      <c r="D2" s="32"/>
      <c r="E2" s="32"/>
      <c r="F2" s="32"/>
      <c r="G2" s="32"/>
      <c r="H2" s="32"/>
      <c r="I2" s="32"/>
    </row>
    <row r="3" ht="18.75">
      <c r="A3" s="1" t="s">
        <v>136</v>
      </c>
    </row>
    <row r="4" spans="1:10" ht="33.75" customHeight="1">
      <c r="A4" s="34" t="s">
        <v>0</v>
      </c>
      <c r="B4" s="34" t="s">
        <v>1</v>
      </c>
      <c r="C4" s="34"/>
      <c r="D4" s="34"/>
      <c r="E4" s="34"/>
      <c r="F4" s="34" t="s">
        <v>2</v>
      </c>
      <c r="G4" s="34"/>
      <c r="H4" s="34" t="s">
        <v>7</v>
      </c>
      <c r="I4" s="34" t="s">
        <v>6</v>
      </c>
      <c r="J4" s="33" t="s">
        <v>20</v>
      </c>
    </row>
    <row r="5" spans="1:10" ht="33.75" customHeight="1">
      <c r="A5" s="35"/>
      <c r="B5" s="3" t="s">
        <v>9</v>
      </c>
      <c r="C5" s="3" t="s">
        <v>10</v>
      </c>
      <c r="D5" s="7" t="s">
        <v>4</v>
      </c>
      <c r="E5" s="3" t="s">
        <v>11</v>
      </c>
      <c r="F5" s="3" t="s">
        <v>5</v>
      </c>
      <c r="G5" s="3" t="s">
        <v>12</v>
      </c>
      <c r="H5" s="35"/>
      <c r="I5" s="34"/>
      <c r="J5" s="33"/>
    </row>
    <row r="6" spans="1:14" s="2" customFormat="1" ht="33.75" customHeight="1">
      <c r="A6" s="13" t="s">
        <v>138</v>
      </c>
      <c r="B6" s="13" t="s">
        <v>141</v>
      </c>
      <c r="C6" s="13" t="s">
        <v>142</v>
      </c>
      <c r="D6" s="13" t="s">
        <v>143</v>
      </c>
      <c r="E6" s="9">
        <f>D6/2*0.5</f>
        <v>22.25</v>
      </c>
      <c r="F6" s="5">
        <v>79.12</v>
      </c>
      <c r="G6" s="9">
        <f>F6*0.5</f>
        <v>39.56</v>
      </c>
      <c r="H6" s="9">
        <f>E6+G6</f>
        <v>61.81</v>
      </c>
      <c r="I6" s="2">
        <v>1</v>
      </c>
      <c r="J6" s="31" t="s">
        <v>156</v>
      </c>
      <c r="K6"/>
      <c r="L6"/>
      <c r="M6"/>
      <c r="N6"/>
    </row>
    <row r="7" spans="1:14" s="2" customFormat="1" ht="33.75" customHeight="1">
      <c r="A7" s="13" t="s">
        <v>139</v>
      </c>
      <c r="B7" s="13" t="s">
        <v>144</v>
      </c>
      <c r="C7" s="13" t="s">
        <v>145</v>
      </c>
      <c r="D7" s="13" t="s">
        <v>146</v>
      </c>
      <c r="E7" s="9">
        <f>D7/2*0.5</f>
        <v>18.075</v>
      </c>
      <c r="F7" s="5">
        <v>86.66</v>
      </c>
      <c r="G7" s="9">
        <f>F7*0.5</f>
        <v>43.33</v>
      </c>
      <c r="H7" s="9">
        <f>E7+G7</f>
        <v>61.405</v>
      </c>
      <c r="I7" s="2">
        <v>2</v>
      </c>
      <c r="J7" s="31" t="s">
        <v>156</v>
      </c>
      <c r="K7"/>
      <c r="L7"/>
      <c r="M7"/>
      <c r="N7"/>
    </row>
    <row r="8" spans="1:14" s="2" customFormat="1" ht="33.75" customHeight="1">
      <c r="A8" s="13" t="s">
        <v>153</v>
      </c>
      <c r="B8" s="15" t="s">
        <v>148</v>
      </c>
      <c r="C8" s="15" t="s">
        <v>149</v>
      </c>
      <c r="D8" s="15" t="s">
        <v>150</v>
      </c>
      <c r="E8" s="14">
        <f>D8/2*0.5</f>
        <v>21.2</v>
      </c>
      <c r="F8" s="20">
        <v>79.48</v>
      </c>
      <c r="G8" s="14">
        <f>F8*0.5</f>
        <v>39.74</v>
      </c>
      <c r="H8" s="14">
        <f>E8+G8</f>
        <v>60.94</v>
      </c>
      <c r="I8" s="21">
        <v>3</v>
      </c>
      <c r="J8" s="31" t="s">
        <v>156</v>
      </c>
      <c r="K8"/>
      <c r="L8"/>
      <c r="M8"/>
      <c r="N8"/>
    </row>
    <row r="9" spans="1:14" s="2" customFormat="1" ht="33.75" customHeight="1">
      <c r="A9" s="16" t="s">
        <v>140</v>
      </c>
      <c r="B9" s="16" t="s">
        <v>131</v>
      </c>
      <c r="C9" s="16" t="s">
        <v>147</v>
      </c>
      <c r="D9" s="16" t="s">
        <v>101</v>
      </c>
      <c r="E9" s="14">
        <f>D9/2*0.5</f>
        <v>16.5</v>
      </c>
      <c r="F9" s="20">
        <v>76.06</v>
      </c>
      <c r="G9" s="14">
        <f>F9*0.5</f>
        <v>38.03</v>
      </c>
      <c r="H9" s="14">
        <f>E9+G9</f>
        <v>54.53</v>
      </c>
      <c r="I9" s="21">
        <v>4</v>
      </c>
      <c r="J9" s="31" t="s">
        <v>156</v>
      </c>
      <c r="K9"/>
      <c r="L9"/>
      <c r="M9"/>
      <c r="N9"/>
    </row>
    <row r="10" spans="1:14" s="2" customFormat="1" ht="33.75" customHeight="1">
      <c r="A10" s="16" t="s">
        <v>154</v>
      </c>
      <c r="B10" s="15" t="s">
        <v>74</v>
      </c>
      <c r="C10" s="15" t="s">
        <v>151</v>
      </c>
      <c r="D10" s="15" t="s">
        <v>152</v>
      </c>
      <c r="E10" s="14">
        <f>D10/2*0.5</f>
        <v>16.875</v>
      </c>
      <c r="F10" s="20">
        <v>70.46</v>
      </c>
      <c r="G10" s="14">
        <f>F10*0.5</f>
        <v>35.23</v>
      </c>
      <c r="H10" s="14">
        <f>E10+G10</f>
        <v>52.105</v>
      </c>
      <c r="I10" s="21">
        <v>5</v>
      </c>
      <c r="J10" s="31" t="s">
        <v>156</v>
      </c>
      <c r="K10"/>
      <c r="L10"/>
      <c r="M10"/>
      <c r="N10"/>
    </row>
  </sheetData>
  <mergeCells count="8">
    <mergeCell ref="J4:J5"/>
    <mergeCell ref="A1:I1"/>
    <mergeCell ref="A4:A5"/>
    <mergeCell ref="B4:E4"/>
    <mergeCell ref="F4:G4"/>
    <mergeCell ref="H4:H5"/>
    <mergeCell ref="I4:I5"/>
    <mergeCell ref="A2:I2"/>
  </mergeCells>
  <printOptions/>
  <pageMargins left="0.75" right="0.48" top="1" bottom="0.7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Anonymous</cp:lastModifiedBy>
  <cp:lastPrinted>2016-07-28T12:59:24Z</cp:lastPrinted>
  <dcterms:created xsi:type="dcterms:W3CDTF">2013-07-30T07:56:57Z</dcterms:created>
  <dcterms:modified xsi:type="dcterms:W3CDTF">2016-07-29T01:58:04Z</dcterms:modified>
  <cp:category/>
  <cp:version/>
  <cp:contentType/>
  <cp:contentStatus/>
</cp:coreProperties>
</file>